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6110\Desktop\Aprendizagem formulários\"/>
    </mc:Choice>
  </mc:AlternateContent>
  <xr:revisionPtr revIDLastSave="0" documentId="8_{788476AF-6C92-4FFD-8967-92F9A48822F6}" xr6:coauthVersionLast="44" xr6:coauthVersionMax="44" xr10:uidLastSave="{00000000-0000-0000-0000-000000000000}"/>
  <bookViews>
    <workbookView xWindow="-120" yWindow="-120" windowWidth="29040" windowHeight="15840" xr2:uid="{3D6AB2CE-ECCA-4CB3-BDCC-396E58232369}"/>
  </bookViews>
  <sheets>
    <sheet name="Pedido de alteração" sheetId="7" r:id="rId1"/>
    <sheet name="1-Informação Cursos" sheetId="5" r:id="rId2"/>
    <sheet name="2-Informação Apoios Sociais" sheetId="6" r:id="rId3"/>
    <sheet name="Folha control DR" sheetId="9" r:id="rId4"/>
    <sheet name="folha 1" sheetId="11" state="hidden" r:id="rId5"/>
    <sheet name="Folha1" sheetId="8" state="hidden" r:id="rId6"/>
  </sheets>
  <definedNames>
    <definedName name="_xlnm.Print_Area" localSheetId="0">'Pedido de alteração'!$A$1:$AC$83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9" l="1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U6" i="5" l="1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M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5" i="5"/>
  <c r="U5" i="5" l="1"/>
  <c r="AC5" i="5"/>
  <c r="P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5" i="5"/>
  <c r="L6" i="9" l="1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G8" i="9"/>
  <c r="I8" i="9" s="1"/>
  <c r="G10" i="9"/>
  <c r="I10" i="9" s="1"/>
  <c r="G12" i="9"/>
  <c r="I12" i="9" s="1"/>
  <c r="G14" i="9"/>
  <c r="I14" i="9" s="1"/>
  <c r="G16" i="9"/>
  <c r="I16" i="9" s="1"/>
  <c r="G18" i="9"/>
  <c r="I18" i="9" s="1"/>
  <c r="G20" i="9"/>
  <c r="I20" i="9" s="1"/>
  <c r="M6" i="5"/>
  <c r="G6" i="9" s="1"/>
  <c r="I6" i="9" s="1"/>
  <c r="M7" i="5"/>
  <c r="G7" i="9" s="1"/>
  <c r="I7" i="9" s="1"/>
  <c r="M8" i="5"/>
  <c r="F8" i="9" s="1"/>
  <c r="M9" i="5"/>
  <c r="G9" i="9" s="1"/>
  <c r="M10" i="5"/>
  <c r="F10" i="9" s="1"/>
  <c r="M11" i="5"/>
  <c r="G11" i="9" s="1"/>
  <c r="I11" i="9" s="1"/>
  <c r="M12" i="5"/>
  <c r="F12" i="9" s="1"/>
  <c r="M13" i="5"/>
  <c r="G13" i="9" s="1"/>
  <c r="M14" i="5"/>
  <c r="F14" i="9" s="1"/>
  <c r="M15" i="5"/>
  <c r="G15" i="9" s="1"/>
  <c r="I15" i="9" s="1"/>
  <c r="M16" i="5"/>
  <c r="F16" i="9" s="1"/>
  <c r="M17" i="5"/>
  <c r="G17" i="9" s="1"/>
  <c r="M18" i="5"/>
  <c r="F18" i="9" s="1"/>
  <c r="M19" i="5"/>
  <c r="G19" i="9" s="1"/>
  <c r="I19" i="9" s="1"/>
  <c r="M20" i="5"/>
  <c r="F20" i="9" s="1"/>
  <c r="M21" i="5"/>
  <c r="G21" i="9" s="1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I17" i="9" l="1"/>
  <c r="I13" i="9"/>
  <c r="I9" i="9"/>
  <c r="I21" i="9"/>
  <c r="F21" i="9"/>
  <c r="F19" i="9"/>
  <c r="F17" i="9"/>
  <c r="F15" i="9"/>
  <c r="F13" i="9"/>
  <c r="F11" i="9"/>
  <c r="F9" i="9"/>
  <c r="F7" i="9"/>
  <c r="F6" i="9"/>
  <c r="L5" i="9" l="1"/>
  <c r="E5" i="9"/>
  <c r="J4" i="6" l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3" i="6"/>
  <c r="C5" i="9"/>
  <c r="X7" i="5" l="1"/>
  <c r="J7" i="9" s="1"/>
  <c r="X8" i="5"/>
  <c r="J8" i="9" s="1"/>
  <c r="X9" i="5"/>
  <c r="J9" i="9" s="1"/>
  <c r="X10" i="5"/>
  <c r="J10" i="9" s="1"/>
  <c r="X11" i="5"/>
  <c r="J11" i="9" s="1"/>
  <c r="X12" i="5"/>
  <c r="J12" i="9" s="1"/>
  <c r="X13" i="5"/>
  <c r="J13" i="9" s="1"/>
  <c r="X14" i="5"/>
  <c r="J14" i="9" s="1"/>
  <c r="X15" i="5"/>
  <c r="J15" i="9" s="1"/>
  <c r="X16" i="5"/>
  <c r="J16" i="9" s="1"/>
  <c r="X17" i="5"/>
  <c r="J17" i="9" s="1"/>
  <c r="X18" i="5"/>
  <c r="J18" i="9" s="1"/>
  <c r="X19" i="5"/>
  <c r="J19" i="9" s="1"/>
  <c r="X20" i="5"/>
  <c r="J20" i="9" s="1"/>
  <c r="X21" i="5"/>
  <c r="J21" i="9" s="1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M18" i="9" l="1"/>
  <c r="P18" i="9"/>
  <c r="O18" i="9"/>
  <c r="P14" i="9"/>
  <c r="M14" i="9"/>
  <c r="O14" i="9" s="1"/>
  <c r="M10" i="9"/>
  <c r="P10" i="9"/>
  <c r="O10" i="9"/>
  <c r="M21" i="9"/>
  <c r="P21" i="9"/>
  <c r="M17" i="9"/>
  <c r="O17" i="9" s="1"/>
  <c r="P17" i="9"/>
  <c r="M13" i="9"/>
  <c r="O13" i="9" s="1"/>
  <c r="P13" i="9"/>
  <c r="M9" i="9"/>
  <c r="P9" i="9"/>
  <c r="O9" i="9"/>
  <c r="M20" i="9"/>
  <c r="P20" i="9"/>
  <c r="P16" i="9"/>
  <c r="M16" i="9"/>
  <c r="O16" i="9" s="1"/>
  <c r="P12" i="9"/>
  <c r="M12" i="9"/>
  <c r="O12" i="9" s="1"/>
  <c r="P8" i="9"/>
  <c r="M8" i="9"/>
  <c r="O20" i="9"/>
  <c r="O8" i="9"/>
  <c r="M19" i="9"/>
  <c r="O19" i="9" s="1"/>
  <c r="P19" i="9"/>
  <c r="M15" i="9"/>
  <c r="O15" i="9" s="1"/>
  <c r="P15" i="9"/>
  <c r="M11" i="9"/>
  <c r="O11" i="9" s="1"/>
  <c r="P11" i="9"/>
  <c r="M7" i="9"/>
  <c r="O7" i="9" s="1"/>
  <c r="P7" i="9"/>
  <c r="G5" i="9"/>
  <c r="I5" i="9" s="1"/>
  <c r="P5" i="9" s="1"/>
  <c r="F5" i="9"/>
  <c r="K5" i="9"/>
  <c r="K6" i="9"/>
  <c r="N5" i="9" l="1"/>
  <c r="B5" i="9"/>
  <c r="D5" i="9"/>
  <c r="H5" i="9"/>
  <c r="O21" i="9" l="1"/>
  <c r="X6" i="5"/>
  <c r="J6" i="9" s="1"/>
  <c r="X5" i="5"/>
  <c r="P6" i="9" l="1"/>
  <c r="M6" i="9"/>
  <c r="O6" i="9" s="1"/>
  <c r="J5" i="9"/>
  <c r="M5" i="9" l="1"/>
  <c r="O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</authors>
  <commentList>
    <comment ref="I59" authorId="0" shapeId="0" xr:uid="{C592204A-8200-44A4-95BC-BCD0688CDCF5}">
      <text>
        <r>
          <rPr>
            <sz val="9"/>
            <color indexed="81"/>
            <rFont val="Tahoma"/>
            <family val="2"/>
          </rPr>
          <t>Deve incluir os custos aprovados em candidatura e custos reais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</authors>
  <commentList>
    <comment ref="N4" authorId="0" shapeId="0" xr:uid="{E4C5995B-4B7C-474E-A861-38079A127750}">
      <text>
        <r>
          <rPr>
            <sz val="9"/>
            <color indexed="81"/>
            <rFont val="Tahoma"/>
            <family val="2"/>
          </rPr>
          <t xml:space="preserve">até data da suspensão
</t>
        </r>
      </text>
    </comment>
    <comment ref="U4" authorId="0" shapeId="0" xr:uid="{58DDF0CB-81A2-4DCC-AE00-1CB90CBA8303}">
      <text>
        <r>
          <rPr>
            <sz val="9"/>
            <color indexed="81"/>
            <rFont val="Tahoma"/>
            <family val="2"/>
          </rPr>
          <t>Esta valor
corresponde ao periodo de suspensão em que não há lugar a pagamento por custos unitários, tendo em conta o n.º de formandos antes da suspensão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739C3AE-45E8-4B47-B38F-5B7A0A9366D0}" keepAlive="1" name="Consulta - Cursos" description="Ligação à consulta 'Cursos' no livro." type="5" refreshedVersion="6" background="1">
    <dbPr connection="Provider=Microsoft.Mashup.OleDb.1;Data Source=$Workbook$;Location=Cursos;Extended Properties=&quot;&quot;" command="SELECT * FROM [Cursos]"/>
  </connection>
</connections>
</file>

<file path=xl/sharedStrings.xml><?xml version="1.0" encoding="utf-8"?>
<sst xmlns="http://schemas.openxmlformats.org/spreadsheetml/2006/main" count="371" uniqueCount="352">
  <si>
    <t>Estado da Ação</t>
  </si>
  <si>
    <t>Nº do Curso</t>
  </si>
  <si>
    <t>Nº de Formandos</t>
  </si>
  <si>
    <t xml:space="preserve">Estado da Ação </t>
  </si>
  <si>
    <t xml:space="preserve">Estado da Ação  </t>
  </si>
  <si>
    <t>Em execução</t>
  </si>
  <si>
    <t xml:space="preserve">Suspensa </t>
  </si>
  <si>
    <t>A iniciar</t>
  </si>
  <si>
    <t>Concluida</t>
  </si>
  <si>
    <t>Cancelada</t>
  </si>
  <si>
    <t>Periodo de supensão COVID19</t>
  </si>
  <si>
    <t>Observações</t>
  </si>
  <si>
    <t>Data de Inicio da Suspensão</t>
  </si>
  <si>
    <t>Data de Fim da Suspensão</t>
  </si>
  <si>
    <t>Ano Curricular</t>
  </si>
  <si>
    <t xml:space="preserve">Informação dos Cursos Imediatamente Antes da Suspensão </t>
  </si>
  <si>
    <t>Data de Inicio Ação</t>
  </si>
  <si>
    <t>Data de Fim Ação</t>
  </si>
  <si>
    <t xml:space="preserve">Informação dos Cursos na Sequência da Retoma </t>
  </si>
  <si>
    <t>Indicação dos ajustamentos efetuados, nomeadamente a realização de x horas da componente PCT como Prática Simulada</t>
  </si>
  <si>
    <t>N.º Curso</t>
  </si>
  <si>
    <t>Designação Curso</t>
  </si>
  <si>
    <t>N.º Ação</t>
  </si>
  <si>
    <t>Bolsas de profissionalização</t>
  </si>
  <si>
    <t>Bolsas de Formação</t>
  </si>
  <si>
    <t xml:space="preserve"> Encargos com alimentação em espécie</t>
  </si>
  <si>
    <t>Seguros de acidentes pessoais</t>
  </si>
  <si>
    <t>Total dos apoios pagos formandos</t>
  </si>
  <si>
    <t>Carga Horária Diária/Formandos</t>
  </si>
  <si>
    <t>Subsídio de acolhimento</t>
  </si>
  <si>
    <t>Subsídio de alojamneto</t>
  </si>
  <si>
    <t>APOIOS SOCIAIS EFETIVAMENTE PAGOS AOS FORMANDOS DURANTE PERÍODO SUSPENSÃO</t>
  </si>
  <si>
    <t xml:space="preserve">Horas/Formando </t>
  </si>
  <si>
    <t>Horas/Formando</t>
  </si>
  <si>
    <t>Custos reais</t>
  </si>
  <si>
    <t>MINISTÉRIO DO TRABALHO, SOLIDARIEDADE E SEGURANÇA SOCIAL</t>
  </si>
  <si>
    <t xml:space="preserve">Cursos de Aprendizagem </t>
  </si>
  <si>
    <t>Pedido de Alteração</t>
  </si>
  <si>
    <t>Pedido N.º ________</t>
  </si>
  <si>
    <t>A preencher pela Entidade</t>
  </si>
  <si>
    <t>1.</t>
  </si>
  <si>
    <t>IDENTIFICAÇÃO DA ENTIDADE E DO PEDIDO DE ALTERAÇÃO</t>
  </si>
  <si>
    <t>Denominação Social</t>
  </si>
  <si>
    <t>NIPC</t>
  </si>
  <si>
    <t>Endereço</t>
  </si>
  <si>
    <t>Localidade</t>
  </si>
  <si>
    <t>C.Postal</t>
  </si>
  <si>
    <t>Telefone</t>
  </si>
  <si>
    <t>Fax</t>
  </si>
  <si>
    <t>E-Mail</t>
  </si>
  <si>
    <t>Pessoa a contactar</t>
  </si>
  <si>
    <t xml:space="preserve">BI N.º </t>
  </si>
  <si>
    <t>A preencher pelo IEFP, I.P.</t>
  </si>
  <si>
    <t>2.</t>
  </si>
  <si>
    <t>RECEÇÃO</t>
  </si>
  <si>
    <t xml:space="preserve"> Serviço Recetor</t>
  </si>
  <si>
    <t>Data de receção</t>
  </si>
  <si>
    <t xml:space="preserve">   -        -</t>
  </si>
  <si>
    <t xml:space="preserve"> Assinatura</t>
  </si>
  <si>
    <t>3.</t>
  </si>
  <si>
    <t>3.1 Pareceres</t>
  </si>
  <si>
    <t>3.2</t>
  </si>
  <si>
    <t>Decisão</t>
  </si>
  <si>
    <t>Montante pedido</t>
  </si>
  <si>
    <t xml:space="preserve">                                  </t>
  </si>
  <si>
    <t>Montante proposto</t>
  </si>
  <si>
    <t>Financiamento público FSE</t>
  </si>
  <si>
    <t>Outro</t>
  </si>
  <si>
    <t xml:space="preserve">  Data</t>
  </si>
  <si>
    <t xml:space="preserve"> -        -</t>
  </si>
  <si>
    <t xml:space="preserve">  O</t>
  </si>
  <si>
    <t xml:space="preserve">  Ass.</t>
  </si>
  <si>
    <t>4.</t>
  </si>
  <si>
    <t>JUSTIFICAÇÃO DO PEDIDO DE ALTERAÇÃO</t>
  </si>
  <si>
    <t>5.</t>
  </si>
  <si>
    <t>DATAS DE REALIZAÇÃO DA FORMAÇÃO</t>
  </si>
  <si>
    <t>(Justifique, sumariamente, o pedido de alteração. Deve ser apresentado, quando aplicável, o volume de formação total do projeto após alteração.)</t>
  </si>
  <si>
    <t>(contemplando as  alterações propostas)</t>
  </si>
  <si>
    <t>Data de início:</t>
  </si>
  <si>
    <t>Total</t>
  </si>
  <si>
    <t>N.º de Formandos</t>
  </si>
  <si>
    <t xml:space="preserve">Última aprovação </t>
  </si>
  <si>
    <t>PA</t>
  </si>
  <si>
    <t>Data de fim:</t>
  </si>
  <si>
    <t>Volume de Formação</t>
  </si>
  <si>
    <t xml:space="preserve">Designação </t>
  </si>
  <si>
    <t>Custos aprovados</t>
  </si>
  <si>
    <t>Sim</t>
  </si>
  <si>
    <t>Não</t>
  </si>
  <si>
    <t>Volume de Formação Estimado</t>
  </si>
  <si>
    <t>Custos de apoios a formandos</t>
  </si>
  <si>
    <t xml:space="preserve">PROCESSO DE DECISÃO </t>
  </si>
  <si>
    <t>Pedido de reembolso efetuado com custos reais?</t>
  </si>
  <si>
    <t>Custos reais*</t>
  </si>
  <si>
    <t xml:space="preserve">Áreas de educação e formação </t>
  </si>
  <si>
    <t>Cursos / Saídas Profissionais</t>
  </si>
  <si>
    <t>Montante subsídio turma / curso</t>
  </si>
  <si>
    <t>selecionar área</t>
  </si>
  <si>
    <t>selecionar saída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</si>
  <si>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</si>
  <si>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</si>
  <si>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</si>
  <si>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</si>
  <si>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</si>
  <si>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</si>
  <si>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</si>
  <si>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Artesão/ã das Artes do Metal </t>
  </si>
  <si>
    <t xml:space="preserve">341. Comércio </t>
  </si>
  <si>
    <t xml:space="preserve">Artesão/ã das Artes do Têxtil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</si>
  <si>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</si>
  <si>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Artesão/ã das Artes e Ofícios em Madeira – Marceneiro/a Embutidor/a</t>
  </si>
  <si>
    <t xml:space="preserve">343. Finanças, Banca e Seguros </t>
  </si>
  <si>
    <t>Artesão/ã das Artes e Ofícios em Madeira – Marceneiro/a Entalhador/a</t>
  </si>
  <si>
    <t xml:space="preserve">344. Contabilidade e Fiscalidade </t>
  </si>
  <si>
    <t>Assistente de Arqueólogo/a</t>
  </si>
  <si>
    <t xml:space="preserve">345. Gestão e Administração </t>
  </si>
  <si>
    <t>Bombeiro/a</t>
  </si>
  <si>
    <t>346. Secretariado e Trabalho Administrativo</t>
  </si>
  <si>
    <t>Cabeleireiro/a</t>
  </si>
  <si>
    <t xml:space="preserve">347. Enquadramento na Organização/Empresa </t>
  </si>
  <si>
    <t>Desenhador/a de Sistemas de Refrigeração e Climatização</t>
  </si>
  <si>
    <t xml:space="preserve">481. Ciências Informáticas </t>
  </si>
  <si>
    <t>Esteticista-Cosmetologista</t>
  </si>
  <si>
    <t>521. Metalurgia e Metalomecânica</t>
  </si>
  <si>
    <t>Modelista de Vestuário</t>
  </si>
  <si>
    <t>522. Eletricidade e Energia</t>
  </si>
  <si>
    <t xml:space="preserve">Pintor/a Artístico/a em Azulejo </t>
  </si>
  <si>
    <t>523. Eletrónica e Automação</t>
  </si>
  <si>
    <t>Programador/a de Informática</t>
  </si>
  <si>
    <t>524. Tecnologia dos Processos Químicos</t>
  </si>
  <si>
    <t>Rececionista de Hotel</t>
  </si>
  <si>
    <t>525. Construção e Reparação de Veículos a Motor</t>
  </si>
  <si>
    <t>Técnico/a Administrativo/a</t>
  </si>
  <si>
    <t>541. Indústrias Alimentares</t>
  </si>
  <si>
    <t>Técnico/a Assistente Dentário</t>
  </si>
  <si>
    <t>542. Indústria do Têxtil, Vestuário, Calçado e Couro</t>
  </si>
  <si>
    <t>Técnico/a Auxiliar de Farmácia</t>
  </si>
  <si>
    <t>543. Materiais (Indústrias da Madeira, Cortiça, Papel, Plástico, Vidro e Outros)</t>
  </si>
  <si>
    <t>Técnico/a Auxiliar de Saúde</t>
  </si>
  <si>
    <t>544. Indústrias Extrativas</t>
  </si>
  <si>
    <t>Técnico/a Comercial</t>
  </si>
  <si>
    <t>582. Construção Civil e Engenharia Civil</t>
  </si>
  <si>
    <t>Técnico/a Comercial Bancário/a</t>
  </si>
  <si>
    <t>621. Produção Agrícola e Animal</t>
  </si>
  <si>
    <t>Técnico/a da Qualidade</t>
  </si>
  <si>
    <t>622. Floricultura e Jardinagem</t>
  </si>
  <si>
    <t xml:space="preserve">Técnico/a de Acabamento de Madeira e Mobiliário </t>
  </si>
  <si>
    <t xml:space="preserve">623. Silvicultura e Caça </t>
  </si>
  <si>
    <t>Técnico/a de Ação Educativa</t>
  </si>
  <si>
    <t>624. Pescas</t>
  </si>
  <si>
    <t>Técnico/a de Agências de Viagens e Transportes</t>
  </si>
  <si>
    <t>724. Ciências Dentárias</t>
  </si>
  <si>
    <t>Técnico/a de Análise Laboratorial</t>
  </si>
  <si>
    <t xml:space="preserve">725. Tecnologias de Diagnóstico e Terapêutica </t>
  </si>
  <si>
    <t>Técnico/a de Animação 2D e 3D</t>
  </si>
  <si>
    <t>727.Ciências Farmacêuticas</t>
  </si>
  <si>
    <t>Técnico/a de Apoio à Gestão</t>
  </si>
  <si>
    <t>729. Saúde - Programas não Classificados noutra Área de Formação</t>
  </si>
  <si>
    <t>Técnico/a de Apoio à Gestão Desportiva</t>
  </si>
  <si>
    <t xml:space="preserve">761. Serviços de Apoio a Crianças e Jovens </t>
  </si>
  <si>
    <t xml:space="preserve">Técnico/a de Apoio Familiar e de Apoio à Comunidade  </t>
  </si>
  <si>
    <t>762. Trabalho Social e Orientação</t>
  </si>
  <si>
    <t>Técnico/a de Aprovisionamento e Venda de Peças</t>
  </si>
  <si>
    <t>811. Hotelaria e Restauração</t>
  </si>
  <si>
    <t>Técnico/a de Aquicultura</t>
  </si>
  <si>
    <t>812. Turismo e Lazer</t>
  </si>
  <si>
    <t>Técnico/a de Artes Gráficas</t>
  </si>
  <si>
    <t xml:space="preserve">813. Desporto </t>
  </si>
  <si>
    <t>Técnico/a de Audiovisuais</t>
  </si>
  <si>
    <t xml:space="preserve">814. Serviços Domésticos </t>
  </si>
  <si>
    <t>Técnico/a de Banca e Seguros</t>
  </si>
  <si>
    <t xml:space="preserve">815. Cuidados de Beleza </t>
  </si>
  <si>
    <t>Técnico/a de CAD/CAM</t>
  </si>
  <si>
    <t>840. Serviços de Transporte</t>
  </si>
  <si>
    <t>Técnico/a de Cerâmica</t>
  </si>
  <si>
    <t>850. Proteção do Ambiente - Programas Transversais</t>
  </si>
  <si>
    <t>Técnico/a de Cerâmica Criativa</t>
  </si>
  <si>
    <t xml:space="preserve">861. Proteção de Pessoas e Bens </t>
  </si>
  <si>
    <t>Técnico/a de Construção de Instrumentos Musicais</t>
  </si>
  <si>
    <t xml:space="preserve">862. Segurança e Higiene no Trabalho </t>
  </si>
  <si>
    <t>Técnico/a de Construção Naval / Embarcações de Recreio</t>
  </si>
  <si>
    <t>Técnico/a de Contabilidade</t>
  </si>
  <si>
    <t>Técnico/a de Controlo de Qualidade Alimentar</t>
  </si>
  <si>
    <t>Técnico/a de Comunicação e Serviço Digital</t>
  </si>
  <si>
    <t xml:space="preserve">Técnico/a de Comunicação - Marketing, Relações Públicas e Publicidade </t>
  </si>
  <si>
    <t>Técnico/a de Cozinha/Pastelaria</t>
  </si>
  <si>
    <t>Técnico/a de Desenho da Construção Civil</t>
  </si>
  <si>
    <t>Técnico/a de Desenho de Construções Mecânicas</t>
  </si>
  <si>
    <t>Técnico/a de Desenho de Cunhos e Cortantes</t>
  </si>
  <si>
    <t>Técnico/a de Desenho de Mobiliário</t>
  </si>
  <si>
    <t>Técnico/a de Desenho de Mobiliário e Construções em Madeira</t>
  </si>
  <si>
    <t>Técnico/a de Desenho de Moldes</t>
  </si>
  <si>
    <t>Técnico/a de Desenho de Vestuário</t>
  </si>
  <si>
    <t>Técnico/a de Desenho Gráfico</t>
  </si>
  <si>
    <t>Técnico/a de Design de Moda</t>
  </si>
  <si>
    <t>Técnico/a de Desporto</t>
  </si>
  <si>
    <t>Técnico/a de Distribuição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</si>
  <si>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</si>
  <si>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</si>
  <si>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</si>
  <si>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</si>
  <si>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</si>
  <si>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</si>
  <si>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</si>
  <si>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</si>
  <si>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</si>
  <si>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de Componentes de Construção Metálica</t>
  </si>
  <si>
    <t>Técnico/a de Fabrico e Manutenção de Cunhos e Cortantes</t>
  </si>
  <si>
    <t>Técnico/a de Fabrico Manual de Calçado</t>
  </si>
  <si>
    <t>Técnico/a de Fotografia</t>
  </si>
  <si>
    <t>Técnico/a de Gás</t>
  </si>
  <si>
    <t>Técnico/a de Geriatria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</si>
  <si>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</si>
  <si>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</si>
  <si>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</si>
  <si>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da Produção em Madeira e Mobiliário</t>
  </si>
  <si>
    <t>Técnico/a de Gestão do Ambiente</t>
  </si>
  <si>
    <t xml:space="preserve">Técnico/a de Gestão de Transportes </t>
  </si>
  <si>
    <t>Técnico/a de Gestão Equina</t>
  </si>
  <si>
    <t>Técnico/a de Indústrias Alimentares</t>
  </si>
  <si>
    <t>Técnico/a de Informação e Animação Turística</t>
  </si>
  <si>
    <t>Técnico/a de Informação, Documentação e Comunicação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</si>
  <si>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</si>
  <si>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</si>
  <si>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</si>
  <si>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</si>
  <si>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Juventude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</si>
  <si>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</si>
  <si>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</si>
  <si>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</si>
  <si>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</si>
  <si>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Malhas - Máquinas Retas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</si>
  <si>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</si>
  <si>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</si>
  <si>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</si>
  <si>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</si>
  <si>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</si>
  <si>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</si>
  <si>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</si>
  <si>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</si>
  <si>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Massagem de Estética e Bem-Estar</t>
  </si>
  <si>
    <t>Técnico/a de Mecatrónica</t>
  </si>
  <si>
    <t>Técnico/a de Mecatrónica Automóvel</t>
  </si>
  <si>
    <t>Técnico/a de Medições e Orçamentos</t>
  </si>
  <si>
    <t xml:space="preserve">Técnico/a de Modelação Cerâmica 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</si>
  <si>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</si>
  <si>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</si>
  <si>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</si>
  <si>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</si>
  <si>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</si>
  <si>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</si>
  <si>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</si>
  <si>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</si>
  <si>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>Técnico/a de Pastelaria/Padaria</t>
  </si>
  <si>
    <t xml:space="preserve">Técnico/a de Pintura Cerâmica </t>
  </si>
  <si>
    <t xml:space="preserve">Técnico/a de Pintura Decorativa </t>
  </si>
  <si>
    <t>Técnico/a de Planeamento Industrial de Metalurgia e Metalomecânica</t>
  </si>
  <si>
    <t>Técnico/a de Preparação de Cortiça</t>
  </si>
  <si>
    <t>Técnico/a de Produção Aeronáutica - Maquinação CNC</t>
  </si>
  <si>
    <t>Técnico/a de Produção Aeronáutica – Montagem de Estruturas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</si>
  <si>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</si>
  <si>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</si>
  <si>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</si>
  <si>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Produção Agropecuária</t>
  </si>
  <si>
    <t>Técnico/a de Produção Automóvel</t>
  </si>
  <si>
    <t>Técnico/a de Produção e Montagem de Moldes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</si>
  <si>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</si>
  <si>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</si>
  <si>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</si>
  <si>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</si>
  <si>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</si>
  <si>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</si>
  <si>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</si>
  <si>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</si>
  <si>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</si>
  <si>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</si>
  <si>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</si>
  <si>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Relojoaria</t>
  </si>
  <si>
    <t>Técnico/a de Reparação e Pintura de Carroçarias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</si>
  <si>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</si>
  <si>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</si>
  <si>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</si>
  <si>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</si>
  <si>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Sistemas de Tratamento de Águas</t>
  </si>
  <si>
    <t>Técnico/a de Socorros e Emergências de Aeródromo</t>
  </si>
  <si>
    <t>Técnico/a de Soldadura</t>
  </si>
  <si>
    <t>Técnico/a de Som</t>
  </si>
  <si>
    <t>Técnico/a de Tecelagem</t>
  </si>
  <si>
    <t>Técnico/a de Termalismo</t>
  </si>
  <si>
    <t>Técnico/a de Topografia</t>
  </si>
  <si>
    <t>Técnico/a de Tráfego de Assistência em Escala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</si>
  <si>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</si>
  <si>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</si>
  <si>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</si>
  <si>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</si>
  <si>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</si>
  <si>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>Técnico/a de Vídeo</t>
  </si>
  <si>
    <t xml:space="preserve">Técnico/a de Vidro </t>
  </si>
  <si>
    <t>Técnico/a de Vidro Artístico</t>
  </si>
  <si>
    <t>Técnico/a de Vitrinismo</t>
  </si>
  <si>
    <t>Técnico/a Industrial de rolhas de Cortiça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</si>
  <si>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</si>
  <si>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</si>
  <si>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</si>
  <si>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</si>
  <si>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Instalador/a de Sistemas Térmicos de Energias Renováveis</t>
  </si>
  <si>
    <t>Técnico/a Vitivinícola</t>
  </si>
  <si>
    <t>Custo anual</t>
  </si>
  <si>
    <t>Alteração da data de fim por motivos da suspensão da formação - Covid19, com implicações no</t>
  </si>
  <si>
    <t>montante de financiamento da ação.</t>
  </si>
  <si>
    <t>custos unitários retoma</t>
  </si>
  <si>
    <t>Data de Inicio retoma Ação</t>
  </si>
  <si>
    <t>Nº de Formandos abaixo 14</t>
  </si>
  <si>
    <t>Formados
R1</t>
  </si>
  <si>
    <t>Funcionamento
R2</t>
  </si>
  <si>
    <t>Custos formandos a aprovar
R1</t>
  </si>
  <si>
    <t>Custos unitários  a aprovar
R2</t>
  </si>
  <si>
    <t>Formandos 
R1</t>
  </si>
  <si>
    <t>Funcionamento R2</t>
  </si>
  <si>
    <t>Total por ação
(R1 e R2)</t>
  </si>
  <si>
    <t>Montante apresentado em candidatura rubrica 1</t>
  </si>
  <si>
    <t>Montante apresentado em candidatura rubrica 2</t>
  </si>
  <si>
    <t xml:space="preserve">Custos com formandos até inicio do periodo de suspensão </t>
  </si>
  <si>
    <t xml:space="preserve">Custos unitarios até inicio do periodo de suspensão </t>
  </si>
  <si>
    <t>custos da retoma com formandos</t>
  </si>
  <si>
    <t xml:space="preserve">Montante inicialmente aprovado com a candidaturacandidatura </t>
  </si>
  <si>
    <t>Custos com formandos antes da suspensão</t>
  </si>
  <si>
    <t>Custos unitários antes da suspensão</t>
  </si>
  <si>
    <t xml:space="preserve">
Periodo de retoma 
</t>
  </si>
  <si>
    <t>Custos formandos  a aprovar
R1</t>
  </si>
  <si>
    <t>Nova Aprovação da candidatura face ao Pedido de alteração</t>
  </si>
  <si>
    <t xml:space="preserve">Custos reais apresentados
R2 </t>
  </si>
  <si>
    <t>Custos reais a aprovar
R2</t>
  </si>
  <si>
    <t>Acréscimo custos periodo suspensao</t>
  </si>
  <si>
    <t>,</t>
  </si>
  <si>
    <r>
      <rPr>
        <b/>
        <sz val="11"/>
        <rFont val="Calibri"/>
        <family val="2"/>
      </rPr>
      <t>*Nota</t>
    </r>
    <r>
      <rPr>
        <sz val="11"/>
        <rFont val="Calibri"/>
        <family val="2"/>
      </rPr>
      <t xml:space="preserve">: os custos reais não podem ser superiores ao valor apurado na coluna U ( valor referencia custos unitários). </t>
    </r>
  </si>
  <si>
    <t xml:space="preserve"> valor referencia custos unitários </t>
  </si>
  <si>
    <t>valor referência custos unitários</t>
  </si>
  <si>
    <t>Último dia da ação antes da suspensão</t>
  </si>
  <si>
    <t>O(s) subscritor(es) declara(m):</t>
  </si>
  <si>
    <t>a)</t>
  </si>
  <si>
    <t>Ter conhecimento das normas nacionais e comunitárias que regulam o acesso aos apoios no âmbito do FSE;</t>
  </si>
  <si>
    <t>b)</t>
  </si>
  <si>
    <t>A veracidade das informações constantes deste pedido de alteração.</t>
  </si>
  <si>
    <t>Data</t>
  </si>
  <si>
    <r>
      <t xml:space="preserve">Os responsáveis </t>
    </r>
    <r>
      <rPr>
        <b/>
        <sz val="9"/>
        <rFont val="Calibri"/>
        <family val="2"/>
      </rPr>
      <t>*</t>
    </r>
  </si>
  <si>
    <t>*</t>
  </si>
  <si>
    <t>Assinatura de quem tenha capacidade para obrigar a Entidade reconhecida nessa qualidade e com poderes para o ato.</t>
  </si>
  <si>
    <t>No caso da comunicação da alteração de datas e locais é dispensado o reconhecimento das assinaturas.</t>
  </si>
  <si>
    <t>6. DECLARAÇÃO</t>
  </si>
  <si>
    <t>Quando se trate de organismos da Administração Pública, deverá ser assinado por quem tenha competência para o efeito, devendo ser aposto o respetivo
 selo branco sobre a assinatura.</t>
  </si>
  <si>
    <t xml:space="preserve"> -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</si>
</sst>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sz val="12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7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8"/>
        <bgColor theme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B2DE82"/>
        <bgColor theme="8"/>
      </patternFill>
    </fill>
    <fill>
      <patternFill patternType="solid">
        <fgColor theme="8" tint="0.59999389629810485"/>
        <bgColor theme="8"/>
      </patternFill>
    </fill>
    <fill>
      <patternFill patternType="solid">
        <fgColor theme="0"/>
        <bgColor theme="8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theme="4" tint="0.39991454817346722"/>
      </left>
      <right style="double">
        <color theme="4" tint="0.39994506668294322"/>
      </right>
      <top/>
      <bottom style="medium">
        <color theme="4" tint="0.3999755851924192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theme="4" tint="0.39991454817346722"/>
      </left>
      <right style="double">
        <color theme="4" tint="0.39994506668294322"/>
      </right>
      <top style="double">
        <color theme="4" tint="0.39985351115451523"/>
      </top>
      <bottom/>
      <diagonal/>
    </border>
    <border>
      <left style="double">
        <color theme="4" tint="0.39991454817346722"/>
      </left>
      <right style="double">
        <color theme="4" tint="0.39985351115451523"/>
      </right>
      <top style="double">
        <color theme="4" tint="0.39985351115451523"/>
      </top>
      <bottom/>
      <diagonal/>
    </border>
    <border>
      <left style="double">
        <color theme="4" tint="0.39991454817346722"/>
      </left>
      <right style="double">
        <color theme="4" tint="0.39985351115451523"/>
      </right>
      <top/>
      <bottom style="medium">
        <color theme="4" tint="0.39997558519241921"/>
      </bottom>
      <diagonal/>
    </border>
    <border>
      <left style="double">
        <color theme="4" tint="0.39991454817346722"/>
      </left>
      <right style="double">
        <color theme="4" tint="0.39994506668294322"/>
      </right>
      <top style="medium">
        <color theme="4" tint="0.39997558519241921"/>
      </top>
      <bottom style="double">
        <color theme="4" tint="0.39985351115451523"/>
      </bottom>
      <diagonal/>
    </border>
    <border>
      <left style="double">
        <color theme="4" tint="0.39991454817346722"/>
      </left>
      <right style="double">
        <color theme="4" tint="0.39985351115451523"/>
      </right>
      <top style="medium">
        <color theme="4" tint="0.39997558519241921"/>
      </top>
      <bottom style="double">
        <color theme="4" tint="0.399853511154515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/>
      <top style="double">
        <color rgb="FF002060"/>
      </top>
      <bottom style="thin">
        <color rgb="FF002060"/>
      </bottom>
      <diagonal/>
    </border>
    <border>
      <left/>
      <right/>
      <top style="double">
        <color rgb="FF002060"/>
      </top>
      <bottom style="thin">
        <color rgb="FF002060"/>
      </bottom>
      <diagonal/>
    </border>
    <border>
      <left/>
      <right style="double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theme="4" tint="0.39985351115451523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thin">
        <color rgb="FF3F3F3F"/>
      </bottom>
      <diagonal/>
    </border>
    <border>
      <left/>
      <right/>
      <top style="double">
        <color rgb="FF3F3F3F"/>
      </top>
      <bottom/>
      <diagonal/>
    </border>
    <border>
      <left style="double">
        <color theme="4" tint="0.39991454817346722"/>
      </left>
      <right/>
      <top style="medium">
        <color theme="4" tint="0.39997558519241921"/>
      </top>
      <bottom style="double">
        <color theme="4" tint="0.39985351115451523"/>
      </bottom>
      <diagonal/>
    </border>
    <border>
      <left style="double">
        <color theme="4" tint="0.39994506668294322"/>
      </left>
      <right style="double">
        <color theme="4" tint="0.39991454817346722"/>
      </right>
      <top style="double">
        <color theme="4" tint="0.39985351115451523"/>
      </top>
      <bottom/>
      <diagonal/>
    </border>
    <border>
      <left style="double">
        <color theme="4" tint="0.39994506668294322"/>
      </left>
      <right style="double">
        <color theme="4" tint="0.39991454817346722"/>
      </right>
      <top/>
      <bottom style="medium">
        <color theme="4" tint="0.39997558519241921"/>
      </bottom>
      <diagonal/>
    </border>
  </borders>
  <cellStyleXfs count="6">
    <xf numFmtId="0" fontId="0" fillId="0" borderId="0"/>
    <xf numFmtId="0" fontId="3" fillId="5" borderId="0" applyNumberFormat="0" applyBorder="0" applyAlignment="0" applyProtection="0"/>
    <xf numFmtId="0" fontId="4" fillId="6" borderId="1" applyNumberFormat="0" applyAlignment="0" applyProtection="0"/>
    <xf numFmtId="0" fontId="2" fillId="0" borderId="0"/>
    <xf numFmtId="0" fontId="8" fillId="0" borderId="0"/>
    <xf numFmtId="0" fontId="23" fillId="0" borderId="0"/>
  </cellStyleXfs>
  <cellXfs count="293">
    <xf numFmtId="0" fontId="0" fillId="0" borderId="0" xfId="0"/>
    <xf numFmtId="0" fontId="2" fillId="0" borderId="0" xfId="3" applyAlignment="1">
      <alignment vertical="center"/>
    </xf>
    <xf numFmtId="0" fontId="3" fillId="0" borderId="0" xfId="1" applyNumberFormat="1" applyFill="1" applyAlignment="1" applyProtection="1">
      <alignment vertical="center"/>
    </xf>
    <xf numFmtId="0" fontId="2" fillId="0" borderId="2" xfId="3" applyBorder="1" applyAlignment="1">
      <alignment vertical="center"/>
    </xf>
    <xf numFmtId="0" fontId="6" fillId="2" borderId="3" xfId="3" applyFont="1" applyFill="1" applyBorder="1" applyAlignment="1">
      <alignment horizontal="center" vertical="center"/>
    </xf>
    <xf numFmtId="0" fontId="6" fillId="8" borderId="1" xfId="3" applyFont="1" applyFill="1" applyBorder="1" applyAlignment="1">
      <alignment horizontal="center" vertical="center"/>
    </xf>
    <xf numFmtId="0" fontId="6" fillId="9" borderId="1" xfId="3" applyFont="1" applyFill="1" applyBorder="1" applyAlignment="1">
      <alignment horizontal="center" vertical="center"/>
    </xf>
    <xf numFmtId="0" fontId="0" fillId="0" borderId="7" xfId="0" applyBorder="1"/>
    <xf numFmtId="0" fontId="2" fillId="3" borderId="0" xfId="3" applyFill="1" applyAlignment="1">
      <alignment vertical="center"/>
    </xf>
    <xf numFmtId="0" fontId="6" fillId="8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2" fillId="0" borderId="0" xfId="3" applyBorder="1" applyAlignment="1">
      <alignment vertical="center"/>
    </xf>
    <xf numFmtId="0" fontId="6" fillId="10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0" fillId="0" borderId="15" xfId="0" applyBorder="1"/>
    <xf numFmtId="0" fontId="1" fillId="4" borderId="19" xfId="0" applyFont="1" applyFill="1" applyBorder="1" applyAlignment="1">
      <alignment horizontal="center" vertical="center" wrapText="1"/>
    </xf>
    <xf numFmtId="164" fontId="2" fillId="3" borderId="1" xfId="3" applyNumberFormat="1" applyFont="1" applyFill="1" applyBorder="1" applyAlignment="1">
      <alignment horizontal="center" vertical="center"/>
    </xf>
    <xf numFmtId="0" fontId="9" fillId="0" borderId="0" xfId="4" applyFont="1"/>
    <xf numFmtId="0" fontId="9" fillId="0" borderId="24" xfId="4" applyFont="1" applyBorder="1"/>
    <xf numFmtId="0" fontId="9" fillId="0" borderId="25" xfId="4" applyFont="1" applyBorder="1"/>
    <xf numFmtId="0" fontId="9" fillId="0" borderId="26" xfId="4" applyFont="1" applyBorder="1"/>
    <xf numFmtId="0" fontId="9" fillId="0" borderId="27" xfId="4" applyFont="1" applyBorder="1"/>
    <xf numFmtId="0" fontId="9" fillId="0" borderId="28" xfId="4" applyFont="1" applyBorder="1"/>
    <xf numFmtId="0" fontId="9" fillId="13" borderId="0" xfId="4" applyFont="1" applyFill="1"/>
    <xf numFmtId="0" fontId="18" fillId="13" borderId="0" xfId="4" applyFont="1" applyFill="1" applyAlignment="1">
      <alignment horizontal="center" vertical="center"/>
    </xf>
    <xf numFmtId="0" fontId="9" fillId="13" borderId="0" xfId="4" applyFont="1" applyFill="1" applyAlignment="1">
      <alignment horizontal="center"/>
    </xf>
    <xf numFmtId="0" fontId="19" fillId="13" borderId="24" xfId="4" applyFont="1" applyFill="1" applyBorder="1" applyAlignment="1">
      <alignment horizontal="center"/>
    </xf>
    <xf numFmtId="0" fontId="7" fillId="13" borderId="25" xfId="4" applyFont="1" applyFill="1" applyBorder="1"/>
    <xf numFmtId="0" fontId="7" fillId="13" borderId="26" xfId="4" applyFont="1" applyFill="1" applyBorder="1"/>
    <xf numFmtId="0" fontId="7" fillId="13" borderId="27" xfId="4" applyFont="1" applyFill="1" applyBorder="1" applyAlignment="1">
      <alignment horizontal="left"/>
    </xf>
    <xf numFmtId="0" fontId="7" fillId="13" borderId="0" xfId="4" applyFont="1" applyFill="1" applyAlignment="1">
      <alignment horizontal="left"/>
    </xf>
    <xf numFmtId="0" fontId="7" fillId="13" borderId="0" xfId="4" applyFont="1" applyFill="1" applyAlignment="1">
      <alignment horizontal="center"/>
    </xf>
    <xf numFmtId="0" fontId="9" fillId="13" borderId="28" xfId="4" applyFont="1" applyFill="1" applyBorder="1"/>
    <xf numFmtId="0" fontId="7" fillId="13" borderId="0" xfId="4" applyFont="1" applyFill="1"/>
    <xf numFmtId="0" fontId="7" fillId="13" borderId="27" xfId="4" applyFont="1" applyFill="1" applyBorder="1"/>
    <xf numFmtId="0" fontId="7" fillId="13" borderId="32" xfId="4" applyFont="1" applyFill="1" applyBorder="1"/>
    <xf numFmtId="0" fontId="9" fillId="13" borderId="32" xfId="4" applyFont="1" applyFill="1" applyBorder="1"/>
    <xf numFmtId="0" fontId="9" fillId="13" borderId="35" xfId="4" applyFont="1" applyFill="1" applyBorder="1"/>
    <xf numFmtId="0" fontId="20" fillId="13" borderId="0" xfId="4" applyFont="1" applyFill="1"/>
    <xf numFmtId="0" fontId="19" fillId="14" borderId="24" xfId="4" applyFont="1" applyFill="1" applyBorder="1" applyAlignment="1">
      <alignment horizontal="center"/>
    </xf>
    <xf numFmtId="0" fontId="7" fillId="14" borderId="25" xfId="4" applyFont="1" applyFill="1" applyBorder="1"/>
    <xf numFmtId="0" fontId="7" fillId="14" borderId="26" xfId="4" applyFont="1" applyFill="1" applyBorder="1"/>
    <xf numFmtId="0" fontId="7" fillId="14" borderId="27" xfId="4" applyFont="1" applyFill="1" applyBorder="1" applyAlignment="1">
      <alignment horizontal="left"/>
    </xf>
    <xf numFmtId="0" fontId="7" fillId="14" borderId="0" xfId="4" applyFont="1" applyFill="1" applyAlignment="1">
      <alignment horizontal="left"/>
    </xf>
    <xf numFmtId="0" fontId="7" fillId="14" borderId="0" xfId="4" applyFont="1" applyFill="1"/>
    <xf numFmtId="0" fontId="7" fillId="14" borderId="32" xfId="4" applyFont="1" applyFill="1" applyBorder="1" applyAlignment="1">
      <alignment horizontal="center"/>
    </xf>
    <xf numFmtId="0" fontId="9" fillId="14" borderId="0" xfId="4" applyFont="1" applyFill="1"/>
    <xf numFmtId="0" fontId="9" fillId="14" borderId="28" xfId="4" applyFont="1" applyFill="1" applyBorder="1"/>
    <xf numFmtId="0" fontId="7" fillId="14" borderId="27" xfId="4" applyFont="1" applyFill="1" applyBorder="1"/>
    <xf numFmtId="0" fontId="19" fillId="14" borderId="27" xfId="4" applyFont="1" applyFill="1" applyBorder="1" applyAlignment="1">
      <alignment horizontal="center"/>
    </xf>
    <xf numFmtId="0" fontId="7" fillId="14" borderId="28" xfId="4" applyFont="1" applyFill="1" applyBorder="1"/>
    <xf numFmtId="0" fontId="7" fillId="14" borderId="27" xfId="4" applyFont="1" applyFill="1" applyBorder="1" applyAlignment="1">
      <alignment horizontal="right"/>
    </xf>
    <xf numFmtId="0" fontId="7" fillId="14" borderId="0" xfId="4" applyFont="1" applyFill="1" applyAlignment="1">
      <alignment horizontal="right"/>
    </xf>
    <xf numFmtId="0" fontId="17" fillId="14" borderId="27" xfId="4" applyFont="1" applyFill="1" applyBorder="1" applyAlignment="1">
      <alignment horizontal="left" vertical="center" wrapText="1" shrinkToFit="1"/>
    </xf>
    <xf numFmtId="0" fontId="7" fillId="14" borderId="0" xfId="4" applyFont="1" applyFill="1" applyAlignment="1">
      <alignment horizontal="center" vertical="center" wrapText="1"/>
    </xf>
    <xf numFmtId="0" fontId="7" fillId="14" borderId="0" xfId="4" applyFont="1" applyFill="1" applyAlignment="1">
      <alignment horizontal="center"/>
    </xf>
    <xf numFmtId="0" fontId="7" fillId="14" borderId="0" xfId="4" applyFont="1" applyFill="1" applyAlignment="1">
      <alignment horizontal="right" vertical="center"/>
    </xf>
    <xf numFmtId="0" fontId="21" fillId="14" borderId="0" xfId="4" applyFont="1" applyFill="1" applyAlignment="1">
      <alignment horizontal="left" vertical="center" wrapText="1" shrinkToFit="1"/>
    </xf>
    <xf numFmtId="0" fontId="21" fillId="14" borderId="0" xfId="4" applyFont="1" applyFill="1" applyAlignment="1">
      <alignment horizontal="left" vertical="center" wrapText="1"/>
    </xf>
    <xf numFmtId="0" fontId="17" fillId="14" borderId="27" xfId="4" applyFont="1" applyFill="1" applyBorder="1" applyAlignment="1">
      <alignment horizontal="left" vertical="center" wrapText="1"/>
    </xf>
    <xf numFmtId="0" fontId="17" fillId="14" borderId="0" xfId="4" applyFont="1" applyFill="1" applyAlignment="1">
      <alignment horizontal="left" vertical="center" wrapText="1"/>
    </xf>
    <xf numFmtId="0" fontId="17" fillId="14" borderId="0" xfId="4" applyFont="1" applyFill="1"/>
    <xf numFmtId="0" fontId="7" fillId="14" borderId="0" xfId="4" applyFont="1" applyFill="1" applyAlignment="1">
      <alignment horizontal="left" vertical="center" wrapText="1"/>
    </xf>
    <xf numFmtId="0" fontId="9" fillId="14" borderId="27" xfId="4" applyFont="1" applyFill="1" applyBorder="1" applyAlignment="1">
      <alignment horizontal="left" vertical="center" wrapText="1"/>
    </xf>
    <xf numFmtId="0" fontId="17" fillId="14" borderId="0" xfId="4" applyFont="1" applyFill="1" applyAlignment="1">
      <alignment horizontal="left"/>
    </xf>
    <xf numFmtId="0" fontId="17" fillId="14" borderId="0" xfId="4" applyFont="1" applyFill="1" applyAlignment="1">
      <alignment horizontal="right" vertical="center"/>
    </xf>
    <xf numFmtId="0" fontId="17" fillId="14" borderId="0" xfId="4" applyFont="1" applyFill="1" applyAlignment="1">
      <alignment horizontal="center" vertical="center"/>
    </xf>
    <xf numFmtId="0" fontId="17" fillId="14" borderId="0" xfId="4" applyFont="1" applyFill="1" applyAlignment="1">
      <alignment horizontal="center"/>
    </xf>
    <xf numFmtId="0" fontId="17" fillId="14" borderId="28" xfId="4" applyFont="1" applyFill="1" applyBorder="1"/>
    <xf numFmtId="0" fontId="9" fillId="14" borderId="0" xfId="4" applyFont="1" applyFill="1" applyAlignment="1">
      <alignment horizontal="left" vertical="center" wrapText="1"/>
    </xf>
    <xf numFmtId="0" fontId="17" fillId="14" borderId="0" xfId="4" applyFont="1" applyFill="1" applyAlignment="1">
      <alignment horizontal="left" vertical="top"/>
    </xf>
    <xf numFmtId="0" fontId="7" fillId="14" borderId="34" xfId="4" applyFont="1" applyFill="1" applyBorder="1"/>
    <xf numFmtId="0" fontId="7" fillId="14" borderId="32" xfId="4" applyFont="1" applyFill="1" applyBorder="1"/>
    <xf numFmtId="0" fontId="9" fillId="14" borderId="32" xfId="4" applyFont="1" applyFill="1" applyBorder="1"/>
    <xf numFmtId="0" fontId="9" fillId="14" borderId="35" xfId="4" applyFont="1" applyFill="1" applyBorder="1"/>
    <xf numFmtId="0" fontId="7" fillId="0" borderId="0" xfId="4" applyFont="1"/>
    <xf numFmtId="0" fontId="7" fillId="0" borderId="25" xfId="4" applyFont="1" applyBorder="1"/>
    <xf numFmtId="0" fontId="7" fillId="0" borderId="26" xfId="4" applyFont="1" applyBorder="1"/>
    <xf numFmtId="0" fontId="7" fillId="0" borderId="24" xfId="4" applyFont="1" applyBorder="1"/>
    <xf numFmtId="0" fontId="19" fillId="13" borderId="25" xfId="4" applyFont="1" applyFill="1" applyBorder="1" applyAlignment="1">
      <alignment horizontal="center"/>
    </xf>
    <xf numFmtId="0" fontId="19" fillId="13" borderId="25" xfId="4" applyFont="1" applyFill="1" applyBorder="1" applyAlignment="1">
      <alignment horizontal="justify" vertical="top" wrapText="1"/>
    </xf>
    <xf numFmtId="0" fontId="19" fillId="13" borderId="26" xfId="4" applyFont="1" applyFill="1" applyBorder="1" applyAlignment="1">
      <alignment horizontal="justify" vertical="top" wrapText="1"/>
    </xf>
    <xf numFmtId="0" fontId="19" fillId="13" borderId="27" xfId="4" applyFont="1" applyFill="1" applyBorder="1" applyAlignment="1">
      <alignment horizontal="center"/>
    </xf>
    <xf numFmtId="0" fontId="7" fillId="0" borderId="28" xfId="4" applyFont="1" applyBorder="1"/>
    <xf numFmtId="0" fontId="19" fillId="0" borderId="27" xfId="4" applyFont="1" applyBorder="1" applyAlignment="1">
      <alignment horizontal="center"/>
    </xf>
    <xf numFmtId="0" fontId="21" fillId="0" borderId="27" xfId="4" applyFont="1" applyBorder="1" applyAlignment="1">
      <alignment horizontal="center"/>
    </xf>
    <xf numFmtId="0" fontId="21" fillId="0" borderId="0" xfId="4" applyFont="1" applyAlignment="1">
      <alignment horizontal="center"/>
    </xf>
    <xf numFmtId="0" fontId="21" fillId="0" borderId="28" xfId="4" applyFont="1" applyBorder="1" applyAlignment="1">
      <alignment horizontal="center"/>
    </xf>
    <xf numFmtId="0" fontId="9" fillId="0" borderId="27" xfId="4" applyFont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28" xfId="4" applyFont="1" applyBorder="1" applyAlignment="1">
      <alignment vertical="center"/>
    </xf>
    <xf numFmtId="0" fontId="9" fillId="0" borderId="32" xfId="4" applyFont="1" applyBorder="1"/>
    <xf numFmtId="0" fontId="9" fillId="0" borderId="33" xfId="4" applyFont="1" applyBorder="1"/>
    <xf numFmtId="0" fontId="21" fillId="0" borderId="27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28" xfId="4" applyFont="1" applyBorder="1" applyAlignment="1">
      <alignment horizontal="center" vertical="center" wrapText="1"/>
    </xf>
    <xf numFmtId="0" fontId="9" fillId="0" borderId="34" xfId="4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35" xfId="4" applyFont="1" applyBorder="1" applyAlignment="1">
      <alignment vertical="center"/>
    </xf>
    <xf numFmtId="0" fontId="9" fillId="0" borderId="34" xfId="4" applyFont="1" applyBorder="1"/>
    <xf numFmtId="0" fontId="9" fillId="0" borderId="35" xfId="4" applyFont="1" applyBorder="1"/>
    <xf numFmtId="0" fontId="9" fillId="0" borderId="0" xfId="4" applyFont="1" applyBorder="1"/>
    <xf numFmtId="0" fontId="6" fillId="16" borderId="1" xfId="3" applyFont="1" applyFill="1" applyBorder="1" applyAlignment="1">
      <alignment horizontal="center" vertical="center" wrapText="1"/>
    </xf>
    <xf numFmtId="0" fontId="0" fillId="0" borderId="39" xfId="0" applyBorder="1" applyProtection="1">
      <protection hidden="1"/>
    </xf>
    <xf numFmtId="164" fontId="0" fillId="0" borderId="39" xfId="0" applyNumberFormat="1" applyBorder="1" applyProtection="1">
      <protection hidden="1"/>
    </xf>
    <xf numFmtId="164" fontId="0" fillId="0" borderId="39" xfId="0" applyNumberFormat="1" applyFill="1" applyBorder="1" applyProtection="1">
      <protection hidden="1"/>
    </xf>
    <xf numFmtId="0" fontId="8" fillId="0" borderId="0" xfId="5" applyFont="1"/>
    <xf numFmtId="0" fontId="23" fillId="0" borderId="0" xfId="5"/>
    <xf numFmtId="0" fontId="24" fillId="17" borderId="0" xfId="5" applyFont="1" applyFill="1" applyAlignment="1">
      <alignment horizontal="left"/>
    </xf>
    <xf numFmtId="0" fontId="24" fillId="18" borderId="0" xfId="5" applyFont="1" applyFill="1"/>
    <xf numFmtId="0" fontId="23" fillId="3" borderId="0" xfId="5" applyFill="1"/>
    <xf numFmtId="164" fontId="23" fillId="0" borderId="0" xfId="5" applyNumberFormat="1"/>
    <xf numFmtId="0" fontId="8" fillId="0" borderId="0" xfId="5" applyFont="1" applyAlignment="1">
      <alignment vertical="center"/>
    </xf>
    <xf numFmtId="8" fontId="23" fillId="0" borderId="0" xfId="5" applyNumberFormat="1"/>
    <xf numFmtId="0" fontId="8" fillId="3" borderId="0" xfId="5" applyFont="1" applyFill="1"/>
    <xf numFmtId="164" fontId="23" fillId="0" borderId="0" xfId="5" applyNumberFormat="1" applyAlignment="1">
      <alignment horizontal="right"/>
    </xf>
    <xf numFmtId="44" fontId="2" fillId="3" borderId="41" xfId="3" applyNumberFormat="1" applyFont="1" applyFill="1" applyBorder="1" applyAlignment="1">
      <alignment horizontal="center" vertical="center"/>
    </xf>
    <xf numFmtId="44" fontId="2" fillId="0" borderId="0" xfId="3" applyNumberFormat="1" applyAlignment="1">
      <alignment vertical="center"/>
    </xf>
    <xf numFmtId="164" fontId="0" fillId="0" borderId="0" xfId="0" applyNumberFormat="1"/>
    <xf numFmtId="0" fontId="6" fillId="15" borderId="9" xfId="3" applyFont="1" applyFill="1" applyBorder="1" applyAlignment="1">
      <alignment horizontal="center" vertical="center" wrapText="1"/>
    </xf>
    <xf numFmtId="4" fontId="2" fillId="3" borderId="1" xfId="3" applyNumberFormat="1" applyFont="1" applyFill="1" applyBorder="1" applyAlignment="1">
      <alignment horizontal="center" vertical="center"/>
    </xf>
    <xf numFmtId="0" fontId="2" fillId="3" borderId="1" xfId="3" quotePrefix="1" applyFont="1" applyFill="1" applyBorder="1" applyAlignment="1">
      <alignment horizontal="center" vertical="center"/>
    </xf>
    <xf numFmtId="4" fontId="2" fillId="0" borderId="0" xfId="3" applyNumberFormat="1" applyAlignment="1">
      <alignment vertical="center"/>
    </xf>
    <xf numFmtId="4" fontId="0" fillId="0" borderId="39" xfId="0" applyNumberFormat="1" applyFill="1" applyBorder="1" applyProtection="1">
      <protection hidden="1"/>
    </xf>
    <xf numFmtId="164" fontId="0" fillId="0" borderId="1" xfId="0" applyNumberFormat="1" applyBorder="1"/>
    <xf numFmtId="0" fontId="6" fillId="20" borderId="1" xfId="3" applyFont="1" applyFill="1" applyBorder="1" applyAlignment="1">
      <alignment horizontal="center" vertical="center" wrapText="1"/>
    </xf>
    <xf numFmtId="0" fontId="2" fillId="0" borderId="0" xfId="3" applyFill="1" applyAlignment="1">
      <alignment vertical="center"/>
    </xf>
    <xf numFmtId="0" fontId="2" fillId="0" borderId="0" xfId="3" applyFill="1" applyBorder="1" applyAlignment="1">
      <alignment vertical="center"/>
    </xf>
    <xf numFmtId="0" fontId="0" fillId="0" borderId="0" xfId="0" applyFill="1"/>
    <xf numFmtId="164" fontId="0" fillId="0" borderId="0" xfId="0" applyNumberFormat="1" applyFill="1"/>
    <xf numFmtId="44" fontId="2" fillId="3" borderId="1" xfId="3" applyNumberFormat="1" applyFont="1" applyFill="1" applyBorder="1" applyAlignment="1">
      <alignment horizontal="center" vertical="center"/>
    </xf>
    <xf numFmtId="164" fontId="0" fillId="3" borderId="39" xfId="0" applyNumberFormat="1" applyFill="1" applyBorder="1" applyProtection="1">
      <protection hidden="1"/>
    </xf>
    <xf numFmtId="2" fontId="2" fillId="0" borderId="0" xfId="3" applyNumberFormat="1" applyAlignment="1">
      <alignment vertical="center"/>
    </xf>
    <xf numFmtId="0" fontId="2" fillId="3" borderId="13" xfId="3" applyFont="1" applyFill="1" applyBorder="1" applyAlignment="1" applyProtection="1">
      <alignment horizontal="center" vertical="center"/>
      <protection locked="0"/>
    </xf>
    <xf numFmtId="0" fontId="2" fillId="3" borderId="14" xfId="3" applyFont="1" applyFill="1" applyBorder="1" applyAlignment="1" applyProtection="1">
      <alignment horizontal="center" vertical="center"/>
      <protection locked="0"/>
    </xf>
    <xf numFmtId="4" fontId="2" fillId="3" borderId="14" xfId="3" applyNumberFormat="1" applyFont="1" applyFill="1" applyBorder="1" applyAlignment="1" applyProtection="1">
      <alignment horizontal="center" vertical="center"/>
      <protection locked="0"/>
    </xf>
    <xf numFmtId="0" fontId="2" fillId="3" borderId="3" xfId="3" applyFont="1" applyFill="1" applyBorder="1" applyAlignment="1" applyProtection="1">
      <alignment horizontal="center" vertical="center"/>
      <protection locked="0"/>
    </xf>
    <xf numFmtId="14" fontId="2" fillId="3" borderId="1" xfId="3" applyNumberFormat="1" applyFont="1" applyFill="1" applyBorder="1" applyAlignment="1" applyProtection="1">
      <alignment horizontal="center" vertical="center"/>
      <protection locked="0"/>
    </xf>
    <xf numFmtId="0" fontId="2" fillId="3" borderId="1" xfId="3" applyFont="1" applyFill="1" applyBorder="1" applyAlignment="1" applyProtection="1">
      <alignment horizontal="center" vertical="center"/>
      <protection locked="0"/>
    </xf>
    <xf numFmtId="0" fontId="2" fillId="3" borderId="1" xfId="3" applyNumberFormat="1" applyFont="1" applyFill="1" applyBorder="1" applyAlignment="1" applyProtection="1">
      <alignment horizontal="center" vertical="center"/>
      <protection locked="0"/>
    </xf>
    <xf numFmtId="4" fontId="2" fillId="3" borderId="1" xfId="3" applyNumberFormat="1" applyFont="1" applyFill="1" applyBorder="1" applyAlignment="1" applyProtection="1">
      <alignment horizontal="center" vertical="center"/>
      <protection locked="0"/>
    </xf>
    <xf numFmtId="164" fontId="2" fillId="3" borderId="1" xfId="3" applyNumberFormat="1" applyFont="1" applyFill="1" applyBorder="1" applyAlignment="1" applyProtection="1">
      <alignment horizontal="center" vertical="center"/>
      <protection locked="0"/>
    </xf>
    <xf numFmtId="0" fontId="6" fillId="12" borderId="8" xfId="3" applyFont="1" applyFill="1" applyBorder="1" applyAlignment="1" applyProtection="1">
      <alignment horizontal="center" vertical="center"/>
      <protection locked="0"/>
    </xf>
    <xf numFmtId="0" fontId="2" fillId="3" borderId="13" xfId="3" applyFill="1" applyBorder="1" applyAlignment="1" applyProtection="1">
      <alignment horizontal="center" vertical="center"/>
      <protection locked="0"/>
    </xf>
    <xf numFmtId="14" fontId="2" fillId="3" borderId="1" xfId="3" applyNumberForma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28" xfId="0" applyFont="1" applyBorder="1"/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/>
    </xf>
    <xf numFmtId="0" fontId="9" fillId="0" borderId="0" xfId="0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/>
    <xf numFmtId="0" fontId="19" fillId="13" borderId="0" xfId="0" applyFont="1" applyFill="1" applyBorder="1" applyAlignment="1">
      <alignment horizontal="left" vertical="top"/>
    </xf>
    <xf numFmtId="0" fontId="9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justify" vertical="top" wrapText="1"/>
    </xf>
    <xf numFmtId="0" fontId="7" fillId="0" borderId="28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left"/>
    </xf>
    <xf numFmtId="0" fontId="7" fillId="0" borderId="28" xfId="0" applyFont="1" applyBorder="1" applyAlignment="1"/>
    <xf numFmtId="0" fontId="7" fillId="0" borderId="28" xfId="0" applyFont="1" applyBorder="1" applyAlignment="1">
      <alignment horizontal="justify" vertical="top"/>
    </xf>
    <xf numFmtId="0" fontId="7" fillId="0" borderId="0" xfId="0" applyFont="1" applyBorder="1" applyAlignment="1"/>
    <xf numFmtId="0" fontId="9" fillId="0" borderId="0" xfId="4" applyFont="1" applyBorder="1" applyAlignment="1">
      <alignment horizontal="right"/>
    </xf>
    <xf numFmtId="0" fontId="7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7" fillId="0" borderId="0" xfId="0" applyFont="1" applyBorder="1"/>
    <xf numFmtId="0" fontId="9" fillId="0" borderId="36" xfId="4" applyFont="1" applyBorder="1" applyAlignment="1">
      <alignment horizontal="left" vertical="center"/>
    </xf>
    <xf numFmtId="0" fontId="9" fillId="0" borderId="33" xfId="4" applyFont="1" applyBorder="1" applyAlignment="1">
      <alignment horizontal="left" vertical="center"/>
    </xf>
    <xf numFmtId="0" fontId="9" fillId="0" borderId="37" xfId="4" applyFont="1" applyBorder="1" applyAlignment="1">
      <alignment horizontal="left" vertical="center"/>
    </xf>
    <xf numFmtId="0" fontId="9" fillId="0" borderId="24" xfId="4" applyFont="1" applyBorder="1" applyAlignment="1">
      <alignment horizontal="left" vertical="center"/>
    </xf>
    <xf numFmtId="0" fontId="9" fillId="0" borderId="25" xfId="4" applyFont="1" applyBorder="1" applyAlignment="1">
      <alignment horizontal="left" vertical="center"/>
    </xf>
    <xf numFmtId="0" fontId="9" fillId="0" borderId="26" xfId="4" applyFont="1" applyBorder="1" applyAlignment="1">
      <alignment horizontal="left" vertical="center"/>
    </xf>
    <xf numFmtId="0" fontId="9" fillId="0" borderId="34" xfId="4" applyFont="1" applyBorder="1" applyAlignment="1">
      <alignment horizontal="left" vertical="center"/>
    </xf>
    <xf numFmtId="0" fontId="9" fillId="0" borderId="32" xfId="4" applyFont="1" applyBorder="1" applyAlignment="1">
      <alignment horizontal="left" vertical="center"/>
    </xf>
    <xf numFmtId="0" fontId="9" fillId="0" borderId="35" xfId="4" applyFont="1" applyBorder="1" applyAlignment="1">
      <alignment horizontal="left" vertical="center"/>
    </xf>
    <xf numFmtId="0" fontId="9" fillId="0" borderId="36" xfId="4" applyFont="1" applyBorder="1" applyAlignment="1">
      <alignment horizontal="center" vertical="center"/>
    </xf>
    <xf numFmtId="0" fontId="9" fillId="0" borderId="33" xfId="4" applyFont="1" applyBorder="1" applyAlignment="1">
      <alignment horizontal="center" vertical="center"/>
    </xf>
    <xf numFmtId="0" fontId="9" fillId="0" borderId="37" xfId="4" applyFont="1" applyBorder="1" applyAlignment="1">
      <alignment horizontal="center" vertical="center"/>
    </xf>
    <xf numFmtId="0" fontId="9" fillId="0" borderId="27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9" fillId="0" borderId="28" xfId="4" applyFont="1" applyBorder="1" applyAlignment="1">
      <alignment horizontal="left" vertical="center"/>
    </xf>
    <xf numFmtId="0" fontId="7" fillId="0" borderId="0" xfId="4" applyFont="1" applyAlignment="1">
      <alignment horizontal="center"/>
    </xf>
    <xf numFmtId="0" fontId="7" fillId="0" borderId="28" xfId="4" applyFont="1" applyBorder="1" applyAlignment="1">
      <alignment horizontal="center"/>
    </xf>
    <xf numFmtId="14" fontId="9" fillId="0" borderId="32" xfId="0" applyNumberFormat="1" applyFont="1" applyBorder="1" applyAlignment="1">
      <alignment horizontal="center"/>
    </xf>
    <xf numFmtId="0" fontId="7" fillId="14" borderId="27" xfId="4" applyFont="1" applyFill="1" applyBorder="1" applyAlignment="1">
      <alignment horizontal="left"/>
    </xf>
    <xf numFmtId="0" fontId="7" fillId="14" borderId="0" xfId="4" applyFont="1" applyFill="1" applyAlignment="1">
      <alignment horizontal="left"/>
    </xf>
    <xf numFmtId="0" fontId="7" fillId="14" borderId="32" xfId="4" applyFont="1" applyFill="1" applyBorder="1" applyAlignment="1">
      <alignment horizontal="center"/>
    </xf>
    <xf numFmtId="0" fontId="17" fillId="13" borderId="0" xfId="4" applyFont="1" applyFill="1" applyAlignment="1">
      <alignment horizontal="left"/>
    </xf>
    <xf numFmtId="0" fontId="19" fillId="13" borderId="25" xfId="4" applyFont="1" applyFill="1" applyBorder="1" applyAlignment="1">
      <alignment horizontal="left"/>
    </xf>
    <xf numFmtId="0" fontId="19" fillId="13" borderId="0" xfId="4" applyFont="1" applyFill="1" applyAlignment="1">
      <alignment horizontal="left"/>
    </xf>
    <xf numFmtId="0" fontId="19" fillId="13" borderId="0" xfId="4" applyFont="1" applyFill="1" applyAlignment="1">
      <alignment horizontal="left" vertical="top" wrapText="1"/>
    </xf>
    <xf numFmtId="0" fontId="19" fillId="13" borderId="28" xfId="4" applyFont="1" applyFill="1" applyBorder="1" applyAlignment="1">
      <alignment horizontal="left" vertical="top" wrapText="1"/>
    </xf>
    <xf numFmtId="0" fontId="7" fillId="0" borderId="0" xfId="4" applyFont="1" applyAlignment="1">
      <alignment horizontal="left" wrapText="1"/>
    </xf>
    <xf numFmtId="0" fontId="7" fillId="0" borderId="28" xfId="4" applyFont="1" applyBorder="1" applyAlignment="1">
      <alignment horizontal="left" wrapText="1"/>
    </xf>
    <xf numFmtId="0" fontId="21" fillId="0" borderId="27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28" xfId="4" applyFont="1" applyBorder="1" applyAlignment="1">
      <alignment horizontal="center" vertical="center" wrapText="1"/>
    </xf>
    <xf numFmtId="0" fontId="21" fillId="14" borderId="0" xfId="4" applyFont="1" applyFill="1" applyAlignment="1">
      <alignment horizontal="left" vertical="center" wrapText="1"/>
    </xf>
    <xf numFmtId="0" fontId="7" fillId="14" borderId="36" xfId="4" applyFont="1" applyFill="1" applyBorder="1" applyAlignment="1">
      <alignment horizontal="center" vertical="center" wrapText="1"/>
    </xf>
    <xf numFmtId="0" fontId="7" fillId="14" borderId="33" xfId="4" applyFont="1" applyFill="1" applyBorder="1" applyAlignment="1">
      <alignment horizontal="center" vertical="center" wrapText="1"/>
    </xf>
    <xf numFmtId="0" fontId="7" fillId="14" borderId="37" xfId="4" applyFont="1" applyFill="1" applyBorder="1" applyAlignment="1">
      <alignment horizontal="center" vertical="center" wrapText="1"/>
    </xf>
    <xf numFmtId="0" fontId="21" fillId="14" borderId="28" xfId="4" applyFont="1" applyFill="1" applyBorder="1" applyAlignment="1">
      <alignment horizontal="left" vertical="center" wrapText="1"/>
    </xf>
    <xf numFmtId="0" fontId="17" fillId="14" borderId="0" xfId="4" applyFont="1" applyFill="1" applyAlignment="1">
      <alignment horizontal="left" vertical="top"/>
    </xf>
    <xf numFmtId="0" fontId="21" fillId="14" borderId="0" xfId="4" applyFont="1" applyFill="1" applyAlignment="1">
      <alignment horizontal="left" vertical="center" wrapText="1" shrinkToFit="1"/>
    </xf>
    <xf numFmtId="0" fontId="7" fillId="13" borderId="34" xfId="4" applyFont="1" applyFill="1" applyBorder="1" applyAlignment="1">
      <alignment horizontal="left" vertical="center"/>
    </xf>
    <xf numFmtId="0" fontId="7" fillId="13" borderId="32" xfId="4" applyFont="1" applyFill="1" applyBorder="1" applyAlignment="1">
      <alignment horizontal="left" vertical="center"/>
    </xf>
    <xf numFmtId="0" fontId="19" fillId="14" borderId="25" xfId="4" applyFont="1" applyFill="1" applyBorder="1" applyAlignment="1">
      <alignment horizontal="left"/>
    </xf>
    <xf numFmtId="0" fontId="7" fillId="14" borderId="27" xfId="4" applyFont="1" applyFill="1" applyBorder="1" applyAlignment="1">
      <alignment horizontal="left" vertical="center"/>
    </xf>
    <xf numFmtId="0" fontId="7" fillId="14" borderId="0" xfId="4" applyFont="1" applyFill="1" applyAlignment="1">
      <alignment horizontal="left" vertical="center"/>
    </xf>
    <xf numFmtId="0" fontId="19" fillId="14" borderId="0" xfId="4" applyFont="1" applyFill="1" applyAlignment="1">
      <alignment horizontal="left"/>
    </xf>
    <xf numFmtId="0" fontId="7" fillId="14" borderId="0" xfId="4" applyFont="1" applyFill="1" applyAlignment="1">
      <alignment horizontal="center"/>
    </xf>
    <xf numFmtId="0" fontId="7" fillId="13" borderId="32" xfId="4" applyFont="1" applyFill="1" applyBorder="1" applyAlignment="1">
      <alignment horizontal="left"/>
    </xf>
    <xf numFmtId="0" fontId="7" fillId="13" borderId="27" xfId="4" applyFont="1" applyFill="1" applyBorder="1" applyAlignment="1">
      <alignment horizontal="center"/>
    </xf>
    <xf numFmtId="0" fontId="7" fillId="13" borderId="0" xfId="4" applyFont="1" applyFill="1" applyAlignment="1">
      <alignment horizontal="center"/>
    </xf>
    <xf numFmtId="0" fontId="7" fillId="13" borderId="33" xfId="4" applyFont="1" applyFill="1" applyBorder="1" applyAlignment="1">
      <alignment horizontal="center"/>
    </xf>
    <xf numFmtId="0" fontId="7" fillId="13" borderId="32" xfId="4" applyFont="1" applyFill="1" applyBorder="1" applyAlignment="1">
      <alignment horizontal="center"/>
    </xf>
    <xf numFmtId="0" fontId="7" fillId="13" borderId="0" xfId="4" applyFont="1" applyFill="1" applyAlignment="1">
      <alignment horizontal="left"/>
    </xf>
    <xf numFmtId="0" fontId="5" fillId="0" borderId="24" xfId="4" applyFont="1" applyBorder="1" applyAlignment="1">
      <alignment horizontal="center"/>
    </xf>
    <xf numFmtId="0" fontId="5" fillId="0" borderId="25" xfId="4" applyFont="1" applyBorder="1" applyAlignment="1">
      <alignment horizontal="center"/>
    </xf>
    <xf numFmtId="0" fontId="5" fillId="0" borderId="26" xfId="4" applyFont="1" applyBorder="1" applyAlignment="1">
      <alignment horizontal="center"/>
    </xf>
    <xf numFmtId="0" fontId="10" fillId="0" borderId="24" xfId="4" applyFont="1" applyBorder="1" applyAlignment="1">
      <alignment horizontal="center" vertical="center"/>
    </xf>
    <xf numFmtId="0" fontId="10" fillId="0" borderId="25" xfId="4" applyFont="1" applyBorder="1" applyAlignment="1">
      <alignment horizontal="center" vertical="center"/>
    </xf>
    <xf numFmtId="0" fontId="10" fillId="0" borderId="26" xfId="4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5" fillId="0" borderId="27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5" fillId="0" borderId="28" xfId="4" applyFont="1" applyBorder="1" applyAlignment="1">
      <alignment horizontal="center"/>
    </xf>
    <xf numFmtId="0" fontId="11" fillId="0" borderId="27" xfId="4" applyFont="1" applyBorder="1" applyAlignment="1">
      <alignment horizontal="center" vertical="top" wrapText="1"/>
    </xf>
    <xf numFmtId="0" fontId="11" fillId="0" borderId="0" xfId="4" applyFont="1" applyAlignment="1">
      <alignment horizontal="center" vertical="top" wrapText="1"/>
    </xf>
    <xf numFmtId="0" fontId="11" fillId="0" borderId="28" xfId="4" applyFont="1" applyBorder="1" applyAlignment="1">
      <alignment horizontal="center" vertical="top" wrapText="1"/>
    </xf>
    <xf numFmtId="0" fontId="12" fillId="0" borderId="27" xfId="4" applyFont="1" applyBorder="1" applyAlignment="1">
      <alignment horizontal="center"/>
    </xf>
    <xf numFmtId="0" fontId="12" fillId="0" borderId="0" xfId="4" applyFont="1" applyAlignment="1">
      <alignment horizontal="center"/>
    </xf>
    <xf numFmtId="0" fontId="12" fillId="0" borderId="28" xfId="4" applyFont="1" applyBorder="1" applyAlignment="1">
      <alignment horizontal="center"/>
    </xf>
    <xf numFmtId="0" fontId="13" fillId="0" borderId="27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13" fillId="0" borderId="28" xfId="4" applyFont="1" applyBorder="1" applyAlignment="1">
      <alignment horizontal="center"/>
    </xf>
    <xf numFmtId="0" fontId="14" fillId="0" borderId="27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28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/>
    </xf>
    <xf numFmtId="0" fontId="15" fillId="0" borderId="30" xfId="4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 wrapText="1"/>
    </xf>
    <xf numFmtId="0" fontId="15" fillId="0" borderId="30" xfId="4" applyFont="1" applyBorder="1" applyAlignment="1">
      <alignment horizontal="center" vertical="center" wrapText="1"/>
    </xf>
    <xf numFmtId="0" fontId="15" fillId="0" borderId="31" xfId="4" applyFont="1" applyBorder="1" applyAlignment="1">
      <alignment horizontal="center" vertical="center" wrapText="1"/>
    </xf>
    <xf numFmtId="0" fontId="16" fillId="0" borderId="29" xfId="4" applyFont="1" applyBorder="1" applyAlignment="1">
      <alignment horizontal="center"/>
    </xf>
    <xf numFmtId="0" fontId="16" fillId="0" borderId="30" xfId="4" applyFont="1" applyBorder="1" applyAlignment="1">
      <alignment horizontal="center"/>
    </xf>
    <xf numFmtId="0" fontId="16" fillId="0" borderId="31" xfId="4" applyFont="1" applyBorder="1" applyAlignment="1">
      <alignment horizontal="center"/>
    </xf>
    <xf numFmtId="0" fontId="5" fillId="9" borderId="5" xfId="2" applyNumberFormat="1" applyFont="1" applyFill="1" applyBorder="1" applyAlignment="1" applyProtection="1">
      <alignment horizontal="center" vertical="center" wrapText="1"/>
    </xf>
    <xf numFmtId="0" fontId="5" fillId="9" borderId="6" xfId="2" applyNumberFormat="1" applyFont="1" applyFill="1" applyBorder="1" applyAlignment="1" applyProtection="1">
      <alignment horizontal="center" vertical="center" wrapText="1"/>
    </xf>
    <xf numFmtId="0" fontId="5" fillId="9" borderId="3" xfId="2" applyNumberFormat="1" applyFont="1" applyFill="1" applyBorder="1" applyAlignment="1" applyProtection="1">
      <alignment horizontal="center" vertical="center" wrapText="1"/>
    </xf>
    <xf numFmtId="0" fontId="6" fillId="11" borderId="9" xfId="3" applyFont="1" applyFill="1" applyBorder="1" applyAlignment="1">
      <alignment horizontal="center" vertical="center"/>
    </xf>
    <xf numFmtId="0" fontId="6" fillId="11" borderId="8" xfId="3" applyFont="1" applyFill="1" applyBorder="1" applyAlignment="1">
      <alignment horizontal="center" vertical="center"/>
    </xf>
    <xf numFmtId="0" fontId="6" fillId="7" borderId="10" xfId="3" applyNumberFormat="1" applyFont="1" applyFill="1" applyBorder="1" applyAlignment="1">
      <alignment horizontal="center" vertical="center"/>
    </xf>
    <xf numFmtId="0" fontId="6" fillId="7" borderId="4" xfId="3" applyNumberFormat="1" applyFont="1" applyFill="1" applyBorder="1" applyAlignment="1">
      <alignment horizontal="center" vertical="center"/>
    </xf>
    <xf numFmtId="0" fontId="6" fillId="7" borderId="11" xfId="3" applyNumberFormat="1" applyFont="1" applyFill="1" applyBorder="1" applyAlignment="1">
      <alignment horizontal="center" vertical="center"/>
    </xf>
    <xf numFmtId="0" fontId="6" fillId="7" borderId="12" xfId="3" applyNumberFormat="1" applyFont="1" applyFill="1" applyBorder="1" applyAlignment="1">
      <alignment horizontal="center" vertical="center"/>
    </xf>
    <xf numFmtId="0" fontId="5" fillId="8" borderId="5" xfId="2" applyNumberFormat="1" applyFont="1" applyFill="1" applyBorder="1" applyAlignment="1" applyProtection="1">
      <alignment horizontal="center" vertical="center"/>
    </xf>
    <xf numFmtId="0" fontId="5" fillId="8" borderId="6" xfId="2" applyNumberFormat="1" applyFont="1" applyFill="1" applyBorder="1" applyAlignment="1" applyProtection="1">
      <alignment horizontal="center" vertical="center"/>
    </xf>
    <xf numFmtId="0" fontId="5" fillId="8" borderId="3" xfId="2" applyNumberFormat="1" applyFont="1" applyFill="1" applyBorder="1" applyAlignment="1" applyProtection="1">
      <alignment horizontal="center" vertical="center"/>
    </xf>
    <xf numFmtId="0" fontId="6" fillId="7" borderId="11" xfId="3" applyNumberFormat="1" applyFont="1" applyFill="1" applyBorder="1" applyAlignment="1">
      <alignment horizontal="center" vertical="center" wrapText="1"/>
    </xf>
    <xf numFmtId="0" fontId="6" fillId="7" borderId="12" xfId="3" applyNumberFormat="1" applyFont="1" applyFill="1" applyBorder="1" applyAlignment="1">
      <alignment horizontal="center" vertical="center" wrapText="1"/>
    </xf>
    <xf numFmtId="0" fontId="6" fillId="7" borderId="42" xfId="3" applyNumberFormat="1" applyFont="1" applyFill="1" applyBorder="1" applyAlignment="1">
      <alignment horizontal="center" vertical="center"/>
    </xf>
    <xf numFmtId="0" fontId="6" fillId="7" borderId="43" xfId="3" applyNumberFormat="1" applyFont="1" applyFill="1" applyBorder="1" applyAlignment="1">
      <alignment horizontal="center" vertical="center"/>
    </xf>
    <xf numFmtId="0" fontId="5" fillId="2" borderId="23" xfId="2" applyNumberFormat="1" applyFont="1" applyFill="1" applyBorder="1" applyAlignment="1" applyProtection="1">
      <alignment horizontal="center" vertical="center"/>
    </xf>
    <xf numFmtId="0" fontId="5" fillId="2" borderId="6" xfId="2" applyNumberFormat="1" applyFont="1" applyFill="1" applyBorder="1" applyAlignment="1" applyProtection="1">
      <alignment horizontal="center" vertical="center"/>
    </xf>
    <xf numFmtId="0" fontId="5" fillId="2" borderId="3" xfId="2" applyNumberFormat="1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26" fillId="21" borderId="1" xfId="0" applyFont="1" applyFill="1" applyBorder="1" applyAlignment="1">
      <alignment horizontal="center" vertical="center" wrapText="1"/>
    </xf>
    <xf numFmtId="0" fontId="6" fillId="15" borderId="5" xfId="3" applyFont="1" applyFill="1" applyBorder="1" applyAlignment="1">
      <alignment horizontal="center" vertical="center" wrapText="1"/>
    </xf>
    <xf numFmtId="0" fontId="6" fillId="15" borderId="6" xfId="3" applyFont="1" applyFill="1" applyBorder="1" applyAlignment="1">
      <alignment horizontal="center" vertical="center" wrapText="1"/>
    </xf>
    <xf numFmtId="0" fontId="6" fillId="15" borderId="3" xfId="3" applyFont="1" applyFill="1" applyBorder="1" applyAlignment="1">
      <alignment horizontal="center" vertical="center" wrapText="1"/>
    </xf>
    <xf numFmtId="0" fontId="6" fillId="15" borderId="9" xfId="3" applyFont="1" applyFill="1" applyBorder="1" applyAlignment="1">
      <alignment horizontal="center" vertical="center"/>
    </xf>
    <xf numFmtId="0" fontId="6" fillId="15" borderId="8" xfId="3" applyFont="1" applyFill="1" applyBorder="1" applyAlignment="1">
      <alignment horizontal="center" vertical="center"/>
    </xf>
    <xf numFmtId="0" fontId="5" fillId="8" borderId="38" xfId="2" applyNumberFormat="1" applyFont="1" applyFill="1" applyBorder="1" applyAlignment="1" applyProtection="1">
      <alignment horizontal="center" vertical="center"/>
    </xf>
    <xf numFmtId="0" fontId="5" fillId="8" borderId="40" xfId="2" applyNumberFormat="1" applyFont="1" applyFill="1" applyBorder="1" applyAlignment="1" applyProtection="1">
      <alignment horizontal="center" vertical="center"/>
    </xf>
    <xf numFmtId="0" fontId="6" fillId="20" borderId="5" xfId="3" applyFont="1" applyFill="1" applyBorder="1" applyAlignment="1">
      <alignment horizontal="center" vertical="center" wrapText="1"/>
    </xf>
    <xf numFmtId="0" fontId="6" fillId="20" borderId="3" xfId="3" applyFont="1" applyFill="1" applyBorder="1" applyAlignment="1">
      <alignment horizontal="center" vertical="center" wrapText="1"/>
    </xf>
    <xf numFmtId="0" fontId="24" fillId="17" borderId="0" xfId="5" applyFont="1" applyFill="1" applyAlignment="1">
      <alignment horizontal="left"/>
    </xf>
    <xf numFmtId="0" fontId="24" fillId="19" borderId="0" xfId="5" applyFont="1" applyFill="1" applyAlignment="1">
      <alignment horizontal="left"/>
    </xf>
  </cellXfs>
  <cellStyles count="6">
    <cellStyle name="Incorreto" xfId="1" builtinId="27"/>
    <cellStyle name="Normal" xfId="0" builtinId="0"/>
    <cellStyle name="Normal 2" xfId="3" xr:uid="{44BDF687-69ED-4610-9462-1925B68104F0}"/>
    <cellStyle name="Normal 3" xfId="4" xr:uid="{B5FF5815-8085-4046-8804-785BDDED5D31}"/>
    <cellStyle name="Normal 4" xfId="5" xr:uid="{49E49120-4125-4AB1-8A1E-825EBA8D602A}"/>
    <cellStyle name="Verificar Célula" xfId="2" builtinId="23"/>
  </cellStyles>
  <dxfs count="25"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alignment vertical="center" textRotation="0" indent="0" justifyLastLine="0" shrinkToFit="0" readingOrder="0"/>
    </dxf>
    <dxf>
      <numFmt numFmtId="4" formatCode="#,##0.00"/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66"/>
      <color rgb="FFB2DE82"/>
      <color rgb="FFF7AFC0"/>
      <color rgb="FFF57392"/>
      <color rgb="FFAE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1552575" y="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43000" y="0"/>
          <a:ext cx="3609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0</xdr:row>
      <xdr:rowOff>0</xdr:rowOff>
    </xdr:from>
    <xdr:to>
      <xdr:col>9</xdr:col>
      <xdr:colOff>47625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30003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0</xdr:row>
      <xdr:rowOff>0</xdr:rowOff>
    </xdr:from>
    <xdr:to>
      <xdr:col>14</xdr:col>
      <xdr:colOff>47625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857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14350" y="0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8</xdr:col>
      <xdr:colOff>142875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638175" y="0"/>
          <a:ext cx="2095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352800" y="0"/>
          <a:ext cx="1457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323850</xdr:colOff>
      <xdr:row>0</xdr:row>
      <xdr:rowOff>0</xdr:rowOff>
    </xdr:from>
    <xdr:to>
      <xdr:col>10</xdr:col>
      <xdr:colOff>219075</xdr:colOff>
      <xdr:row>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36290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142875</xdr:colOff>
      <xdr:row>0</xdr:row>
      <xdr:rowOff>0</xdr:rowOff>
    </xdr:from>
    <xdr:to>
      <xdr:col>13</xdr:col>
      <xdr:colOff>171450</xdr:colOff>
      <xdr:row>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2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248025" y="0"/>
          <a:ext cx="1562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305175" y="0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47625</xdr:colOff>
      <xdr:row>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1266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180975</xdr:colOff>
      <xdr:row>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5905500" y="0"/>
          <a:ext cx="2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067425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5286375" y="0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5438775" y="0"/>
          <a:ext cx="1752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H="1">
          <a:off x="1552575" y="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1143000" y="0"/>
          <a:ext cx="3609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0</xdr:row>
      <xdr:rowOff>0</xdr:rowOff>
    </xdr:from>
    <xdr:to>
      <xdr:col>9</xdr:col>
      <xdr:colOff>47625</xdr:colOff>
      <xdr:row>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H="1">
          <a:off x="30003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0</xdr:row>
      <xdr:rowOff>0</xdr:rowOff>
    </xdr:from>
    <xdr:to>
      <xdr:col>14</xdr:col>
      <xdr:colOff>47625</xdr:colOff>
      <xdr:row>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4857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514350" y="0"/>
          <a:ext cx="2219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8</xdr:col>
      <xdr:colOff>142875</xdr:colOff>
      <xdr:row>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638175" y="0"/>
          <a:ext cx="2095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352800" y="0"/>
          <a:ext cx="1457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323850</xdr:colOff>
      <xdr:row>0</xdr:row>
      <xdr:rowOff>0</xdr:rowOff>
    </xdr:from>
    <xdr:to>
      <xdr:col>10</xdr:col>
      <xdr:colOff>219075</xdr:colOff>
      <xdr:row>0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6290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142875</xdr:colOff>
      <xdr:row>0</xdr:row>
      <xdr:rowOff>0</xdr:rowOff>
    </xdr:from>
    <xdr:to>
      <xdr:col>13</xdr:col>
      <xdr:colOff>171450</xdr:colOff>
      <xdr:row>0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2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248025" y="0"/>
          <a:ext cx="1562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514350</xdr:colOff>
      <xdr:row>0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305175" y="0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47625</xdr:colOff>
      <xdr:row>0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1266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180975</xdr:colOff>
      <xdr:row>0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5905500" y="0"/>
          <a:ext cx="2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067425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5286375" y="0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5438775" y="0"/>
          <a:ext cx="1752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9525</xdr:rowOff>
    </xdr:from>
    <xdr:to>
      <xdr:col>13</xdr:col>
      <xdr:colOff>9525</xdr:colOff>
      <xdr:row>40</xdr:row>
      <xdr:rowOff>0</xdr:rowOff>
    </xdr:to>
    <xdr:sp macro="" textlink="">
      <xdr:nvSpPr>
        <xdr:cNvPr id="34" name="Line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flipH="1">
          <a:off x="4505325" y="5133975"/>
          <a:ext cx="0" cy="2781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</xdr:row>
      <xdr:rowOff>152400</xdr:rowOff>
    </xdr:from>
    <xdr:to>
      <xdr:col>5</xdr:col>
      <xdr:colOff>161925</xdr:colOff>
      <xdr:row>3</xdr:row>
      <xdr:rowOff>209550</xdr:rowOff>
    </xdr:to>
    <xdr:pic>
      <xdr:nvPicPr>
        <xdr:cNvPr id="35" name="Picture 50" descr="LogoTipo IEFP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1975"/>
          <a:ext cx="1095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276225</xdr:colOff>
      <xdr:row>79</xdr:row>
      <xdr:rowOff>57150</xdr:rowOff>
    </xdr:from>
    <xdr:to>
      <xdr:col>16</xdr:col>
      <xdr:colOff>95250</xdr:colOff>
      <xdr:row>82</xdr:row>
      <xdr:rowOff>114300</xdr:rowOff>
    </xdr:to>
    <xdr:pic>
      <xdr:nvPicPr>
        <xdr:cNvPr id="36" name="Imagem 5" descr="image01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2887325"/>
          <a:ext cx="3486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</xdr:row>
          <xdr:rowOff>0</xdr:rowOff>
        </xdr:from>
        <xdr:to>
          <xdr:col>21</xdr:col>
          <xdr:colOff>304800</xdr:colOff>
          <xdr:row>5</xdr:row>
          <xdr:rowOff>38100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0</xdr:rowOff>
        </xdr:from>
        <xdr:to>
          <xdr:col>21</xdr:col>
          <xdr:colOff>304800</xdr:colOff>
          <xdr:row>7</xdr:row>
          <xdr:rowOff>38100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8</xdr:row>
          <xdr:rowOff>0</xdr:rowOff>
        </xdr:from>
        <xdr:to>
          <xdr:col>21</xdr:col>
          <xdr:colOff>304800</xdr:colOff>
          <xdr:row>9</xdr:row>
          <xdr:rowOff>38100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</xdr:row>
          <xdr:rowOff>0</xdr:rowOff>
        </xdr:from>
        <xdr:to>
          <xdr:col>21</xdr:col>
          <xdr:colOff>304800</xdr:colOff>
          <xdr:row>11</xdr:row>
          <xdr:rowOff>38100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0</xdr:rowOff>
        </xdr:from>
        <xdr:to>
          <xdr:col>21</xdr:col>
          <xdr:colOff>304800</xdr:colOff>
          <xdr:row>13</xdr:row>
          <xdr:rowOff>38100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0</xdr:rowOff>
        </xdr:from>
        <xdr:to>
          <xdr:col>21</xdr:col>
          <xdr:colOff>304800</xdr:colOff>
          <xdr:row>15</xdr:row>
          <xdr:rowOff>38100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16</xdr:row>
          <xdr:rowOff>0</xdr:rowOff>
        </xdr:from>
        <xdr:to>
          <xdr:col>21</xdr:col>
          <xdr:colOff>304800</xdr:colOff>
          <xdr:row>17</xdr:row>
          <xdr:rowOff>38100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0</xdr:rowOff>
        </xdr:from>
        <xdr:to>
          <xdr:col>21</xdr:col>
          <xdr:colOff>304800</xdr:colOff>
          <xdr:row>19</xdr:row>
          <xdr:rowOff>38100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0AA72B-0BEA-4F2B-94C3-1A3FD4D3F0FE}" name="Cursos" displayName="Cursos" ref="H4:Z21" headerRowDxfId="22" dataDxfId="21" totalsRowDxfId="20">
  <tableColumns count="19">
    <tableColumn id="4" xr3:uid="{63A83583-3F5D-41F4-8695-967B7099D70B}" name="Estado da Ação" dataDxfId="19"/>
    <tableColumn id="6" xr3:uid="{582CFB3E-5601-4FD7-A8D9-A7433B291F60}" name="Data de Inicio Ação" dataDxfId="18"/>
    <tableColumn id="7" xr3:uid="{55755DE0-4D7F-4419-AD91-A18F6EFCF1AF}" name="Data de Fim Ação" dataDxfId="17"/>
    <tableColumn id="13" xr3:uid="{B932A74A-067E-47C1-A4A6-11B95950A4BC}" name="Último dia da ação antes da suspensão" dataDxfId="16" dataCellStyle="Normal 2"/>
    <tableColumn id="8" xr3:uid="{F1603CB7-EAA0-4E92-A6AD-60788571C261}" name="Nº de Formandos" dataDxfId="15"/>
    <tableColumn id="16" xr3:uid="{DF2D16FE-A8B6-4E97-920F-EE6224E7628E}" name="Nº de Formandos abaixo 14" dataDxfId="14" dataCellStyle="Normal 2">
      <calculatedColumnFormula>IF(OR($L5="",$L5&lt;8)," ",IF($L5&lt;14,(14-L5),0))</calculatedColumnFormula>
    </tableColumn>
    <tableColumn id="5" xr3:uid="{E71D2A41-8ACC-4ADF-A20C-87BD2331599C}" name="Horas/Formando " dataDxfId="13" dataCellStyle="Normal 2"/>
    <tableColumn id="1" xr3:uid="{953DC739-0A4E-4C58-90B3-F952976C3624}" name="Carga Horária Diária/Formandos" dataDxfId="12" dataCellStyle="Normal 2"/>
    <tableColumn id="19" xr3:uid="{6B0218C4-D453-4057-9A9A-E29DF326FF08}" name="Custos unitarios até inicio do periodo de suspensão " dataDxfId="11" dataCellStyle="Normal 2">
      <calculatedColumnFormula>IF(L5&gt;=8,((IF(OR(I5="",K5=""),"",IF((K5-I5+1)/30&gt;12,12,(K5-I5+1)/30)))*(D5/12))-(M5*5%*(IF(OR(I5="",K5=""),"",IF((K5-I5+1)/30&gt;12,12,(K5-I5+1)/30)))*(D5/12)),0)</calculatedColumnFormula>
    </tableColumn>
    <tableColumn id="18" xr3:uid="{A769BAD7-8E23-42FB-B8D1-509CA9642DFD}" name="Custos com formandos até inicio do periodo de suspensão " dataDxfId="10" dataCellStyle="Normal 2"/>
    <tableColumn id="9" xr3:uid="{832E7A40-C366-4CCD-8D08-0B2F4F82DB88}" name="Estado da Ação " dataDxfId="9"/>
    <tableColumn id="3" xr3:uid="{4BE1E9A9-EC2A-44D8-920E-45C43CC91E64}" name="Data de Inicio da Suspensão" dataDxfId="8"/>
    <tableColumn id="2" xr3:uid="{21F493B3-B93A-4582-BACF-95BFF56DBCC3}" name="Data de Fim da Suspensão" dataDxfId="7" dataCellStyle="Normal 2"/>
    <tableColumn id="15" xr3:uid="{FA4C9711-BC38-4D4B-8D88-C80DB864F574}" name=" valor referencia custos unitários " dataDxfId="6" dataCellStyle="Normal 2">
      <calculatedColumnFormula>IF(L5&gt;=8,((IF(OR(S5="",T5=""),"",IF((T5-S5+1)/30&gt;12,12,(T5-S5+1)/30)))*(D5/12))-(M5*5%*(IF(OR(S5="",T5=""),"",IF((T5-S5+1)/30&gt;12,12,(T5-S5+1)/30)))*(D5/12)),0)</calculatedColumnFormula>
    </tableColumn>
    <tableColumn id="10" xr3:uid="{7B341C86-EE9D-4F43-A5DA-2D95FD90CEA7}" name="Volume de Formação Estimado" dataDxfId="5"/>
    <tableColumn id="11" xr3:uid="{D9BAB95C-7A28-4348-A2DF-F2BCB4CA9884}" name="Custos reais*" dataDxfId="4" dataCellStyle="Normal 2"/>
    <tableColumn id="12" xr3:uid="{8FD7E688-3127-418B-AEF2-8DACE3BB72CD}" name="Custos de apoios a formandos" dataDxfId="3" dataCellStyle="Normal 2">
      <calculatedColumnFormula>'2-Informação Apoios Sociais'!J3</calculatedColumnFormula>
    </tableColumn>
    <tableColumn id="14" xr3:uid="{E06812D3-9EBC-40E0-B097-46F7904ACD32}" name="Pedido de reembolso efetuado com custos reais?" dataDxfId="2" dataCellStyle="Normal 2"/>
    <tableColumn id="17" xr3:uid="{0EC960AF-8595-48AB-9181-5FE7EED885C9}" name="Estado da Ação  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3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3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5BB1-0512-4DAD-9E28-BEF3C5070A77}">
  <sheetPr>
    <pageSetUpPr fitToPage="1"/>
  </sheetPr>
  <dimension ref="B1:AW79"/>
  <sheetViews>
    <sheetView showGridLines="0" tabSelected="1" zoomScaleNormal="100" zoomScaleSheetLayoutView="100" workbookViewId="0">
      <selection activeCell="N72" sqref="N72"/>
    </sheetView>
  </sheetViews>
  <sheetFormatPr defaultRowHeight="12.75" x14ac:dyDescent="0.2"/>
  <cols>
    <col min="1" max="1" width="4" style="17" customWidth="1"/>
    <col min="2" max="2" width="3.7109375" style="17" customWidth="1"/>
    <col min="3" max="6" width="4.7109375" style="17" customWidth="1"/>
    <col min="7" max="7" width="6" style="17" customWidth="1"/>
    <col min="8" max="8" width="6.28515625" style="17" customWidth="1"/>
    <col min="9" max="9" width="5.42578125" style="17" customWidth="1"/>
    <col min="10" max="11" width="5.28515625" style="17" customWidth="1"/>
    <col min="12" max="12" width="4.7109375" style="17" customWidth="1"/>
    <col min="13" max="13" width="7.85546875" style="17" customWidth="1"/>
    <col min="14" max="21" width="4.7109375" style="17" customWidth="1"/>
    <col min="22" max="27" width="2.7109375" style="17" customWidth="1"/>
    <col min="28" max="28" width="1.7109375" style="17" customWidth="1"/>
    <col min="29" max="29" width="4.140625" style="17" customWidth="1"/>
    <col min="30" max="256" width="9.140625" style="17"/>
    <col min="257" max="257" width="4" style="17" customWidth="1"/>
    <col min="258" max="258" width="3.7109375" style="17" customWidth="1"/>
    <col min="259" max="262" width="4.7109375" style="17" customWidth="1"/>
    <col min="263" max="263" width="6" style="17" customWidth="1"/>
    <col min="264" max="264" width="6.28515625" style="17" customWidth="1"/>
    <col min="265" max="265" width="5.42578125" style="17" customWidth="1"/>
    <col min="266" max="267" width="5.28515625" style="17" customWidth="1"/>
    <col min="268" max="268" width="4.7109375" style="17" customWidth="1"/>
    <col min="269" max="269" width="7.85546875" style="17" customWidth="1"/>
    <col min="270" max="277" width="4.7109375" style="17" customWidth="1"/>
    <col min="278" max="283" width="2.7109375" style="17" customWidth="1"/>
    <col min="284" max="284" width="1.7109375" style="17" customWidth="1"/>
    <col min="285" max="285" width="4.140625" style="17" customWidth="1"/>
    <col min="286" max="512" width="9.140625" style="17"/>
    <col min="513" max="513" width="4" style="17" customWidth="1"/>
    <col min="514" max="514" width="3.7109375" style="17" customWidth="1"/>
    <col min="515" max="518" width="4.7109375" style="17" customWidth="1"/>
    <col min="519" max="519" width="6" style="17" customWidth="1"/>
    <col min="520" max="520" width="6.28515625" style="17" customWidth="1"/>
    <col min="521" max="521" width="5.42578125" style="17" customWidth="1"/>
    <col min="522" max="523" width="5.28515625" style="17" customWidth="1"/>
    <col min="524" max="524" width="4.7109375" style="17" customWidth="1"/>
    <col min="525" max="525" width="7.85546875" style="17" customWidth="1"/>
    <col min="526" max="533" width="4.7109375" style="17" customWidth="1"/>
    <col min="534" max="539" width="2.7109375" style="17" customWidth="1"/>
    <col min="540" max="540" width="1.7109375" style="17" customWidth="1"/>
    <col min="541" max="541" width="4.140625" style="17" customWidth="1"/>
    <col min="542" max="768" width="9.140625" style="17"/>
    <col min="769" max="769" width="4" style="17" customWidth="1"/>
    <col min="770" max="770" width="3.7109375" style="17" customWidth="1"/>
    <col min="771" max="774" width="4.7109375" style="17" customWidth="1"/>
    <col min="775" max="775" width="6" style="17" customWidth="1"/>
    <col min="776" max="776" width="6.28515625" style="17" customWidth="1"/>
    <col min="777" max="777" width="5.42578125" style="17" customWidth="1"/>
    <col min="778" max="779" width="5.28515625" style="17" customWidth="1"/>
    <col min="780" max="780" width="4.7109375" style="17" customWidth="1"/>
    <col min="781" max="781" width="7.85546875" style="17" customWidth="1"/>
    <col min="782" max="789" width="4.7109375" style="17" customWidth="1"/>
    <col min="790" max="795" width="2.7109375" style="17" customWidth="1"/>
    <col min="796" max="796" width="1.7109375" style="17" customWidth="1"/>
    <col min="797" max="797" width="4.140625" style="17" customWidth="1"/>
    <col min="798" max="1024" width="9.140625" style="17"/>
    <col min="1025" max="1025" width="4" style="17" customWidth="1"/>
    <col min="1026" max="1026" width="3.7109375" style="17" customWidth="1"/>
    <col min="1027" max="1030" width="4.7109375" style="17" customWidth="1"/>
    <col min="1031" max="1031" width="6" style="17" customWidth="1"/>
    <col min="1032" max="1032" width="6.28515625" style="17" customWidth="1"/>
    <col min="1033" max="1033" width="5.42578125" style="17" customWidth="1"/>
    <col min="1034" max="1035" width="5.28515625" style="17" customWidth="1"/>
    <col min="1036" max="1036" width="4.7109375" style="17" customWidth="1"/>
    <col min="1037" max="1037" width="7.85546875" style="17" customWidth="1"/>
    <col min="1038" max="1045" width="4.7109375" style="17" customWidth="1"/>
    <col min="1046" max="1051" width="2.7109375" style="17" customWidth="1"/>
    <col min="1052" max="1052" width="1.7109375" style="17" customWidth="1"/>
    <col min="1053" max="1053" width="4.140625" style="17" customWidth="1"/>
    <col min="1054" max="1280" width="9.140625" style="17"/>
    <col min="1281" max="1281" width="4" style="17" customWidth="1"/>
    <col min="1282" max="1282" width="3.7109375" style="17" customWidth="1"/>
    <col min="1283" max="1286" width="4.7109375" style="17" customWidth="1"/>
    <col min="1287" max="1287" width="6" style="17" customWidth="1"/>
    <col min="1288" max="1288" width="6.28515625" style="17" customWidth="1"/>
    <col min="1289" max="1289" width="5.42578125" style="17" customWidth="1"/>
    <col min="1290" max="1291" width="5.28515625" style="17" customWidth="1"/>
    <col min="1292" max="1292" width="4.7109375" style="17" customWidth="1"/>
    <col min="1293" max="1293" width="7.85546875" style="17" customWidth="1"/>
    <col min="1294" max="1301" width="4.7109375" style="17" customWidth="1"/>
    <col min="1302" max="1307" width="2.7109375" style="17" customWidth="1"/>
    <col min="1308" max="1308" width="1.7109375" style="17" customWidth="1"/>
    <col min="1309" max="1309" width="4.140625" style="17" customWidth="1"/>
    <col min="1310" max="1536" width="9.140625" style="17"/>
    <col min="1537" max="1537" width="4" style="17" customWidth="1"/>
    <col min="1538" max="1538" width="3.7109375" style="17" customWidth="1"/>
    <col min="1539" max="1542" width="4.7109375" style="17" customWidth="1"/>
    <col min="1543" max="1543" width="6" style="17" customWidth="1"/>
    <col min="1544" max="1544" width="6.28515625" style="17" customWidth="1"/>
    <col min="1545" max="1545" width="5.42578125" style="17" customWidth="1"/>
    <col min="1546" max="1547" width="5.28515625" style="17" customWidth="1"/>
    <col min="1548" max="1548" width="4.7109375" style="17" customWidth="1"/>
    <col min="1549" max="1549" width="7.85546875" style="17" customWidth="1"/>
    <col min="1550" max="1557" width="4.7109375" style="17" customWidth="1"/>
    <col min="1558" max="1563" width="2.7109375" style="17" customWidth="1"/>
    <col min="1564" max="1564" width="1.7109375" style="17" customWidth="1"/>
    <col min="1565" max="1565" width="4.140625" style="17" customWidth="1"/>
    <col min="1566" max="1792" width="9.140625" style="17"/>
    <col min="1793" max="1793" width="4" style="17" customWidth="1"/>
    <col min="1794" max="1794" width="3.7109375" style="17" customWidth="1"/>
    <col min="1795" max="1798" width="4.7109375" style="17" customWidth="1"/>
    <col min="1799" max="1799" width="6" style="17" customWidth="1"/>
    <col min="1800" max="1800" width="6.28515625" style="17" customWidth="1"/>
    <col min="1801" max="1801" width="5.42578125" style="17" customWidth="1"/>
    <col min="1802" max="1803" width="5.28515625" style="17" customWidth="1"/>
    <col min="1804" max="1804" width="4.7109375" style="17" customWidth="1"/>
    <col min="1805" max="1805" width="7.85546875" style="17" customWidth="1"/>
    <col min="1806" max="1813" width="4.7109375" style="17" customWidth="1"/>
    <col min="1814" max="1819" width="2.7109375" style="17" customWidth="1"/>
    <col min="1820" max="1820" width="1.7109375" style="17" customWidth="1"/>
    <col min="1821" max="1821" width="4.140625" style="17" customWidth="1"/>
    <col min="1822" max="2048" width="9.140625" style="17"/>
    <col min="2049" max="2049" width="4" style="17" customWidth="1"/>
    <col min="2050" max="2050" width="3.7109375" style="17" customWidth="1"/>
    <col min="2051" max="2054" width="4.7109375" style="17" customWidth="1"/>
    <col min="2055" max="2055" width="6" style="17" customWidth="1"/>
    <col min="2056" max="2056" width="6.28515625" style="17" customWidth="1"/>
    <col min="2057" max="2057" width="5.42578125" style="17" customWidth="1"/>
    <col min="2058" max="2059" width="5.28515625" style="17" customWidth="1"/>
    <col min="2060" max="2060" width="4.7109375" style="17" customWidth="1"/>
    <col min="2061" max="2061" width="7.85546875" style="17" customWidth="1"/>
    <col min="2062" max="2069" width="4.7109375" style="17" customWidth="1"/>
    <col min="2070" max="2075" width="2.7109375" style="17" customWidth="1"/>
    <col min="2076" max="2076" width="1.7109375" style="17" customWidth="1"/>
    <col min="2077" max="2077" width="4.140625" style="17" customWidth="1"/>
    <col min="2078" max="2304" width="9.140625" style="17"/>
    <col min="2305" max="2305" width="4" style="17" customWidth="1"/>
    <col min="2306" max="2306" width="3.7109375" style="17" customWidth="1"/>
    <col min="2307" max="2310" width="4.7109375" style="17" customWidth="1"/>
    <col min="2311" max="2311" width="6" style="17" customWidth="1"/>
    <col min="2312" max="2312" width="6.28515625" style="17" customWidth="1"/>
    <col min="2313" max="2313" width="5.42578125" style="17" customWidth="1"/>
    <col min="2314" max="2315" width="5.28515625" style="17" customWidth="1"/>
    <col min="2316" max="2316" width="4.7109375" style="17" customWidth="1"/>
    <col min="2317" max="2317" width="7.85546875" style="17" customWidth="1"/>
    <col min="2318" max="2325" width="4.7109375" style="17" customWidth="1"/>
    <col min="2326" max="2331" width="2.7109375" style="17" customWidth="1"/>
    <col min="2332" max="2332" width="1.7109375" style="17" customWidth="1"/>
    <col min="2333" max="2333" width="4.140625" style="17" customWidth="1"/>
    <col min="2334" max="2560" width="9.140625" style="17"/>
    <col min="2561" max="2561" width="4" style="17" customWidth="1"/>
    <col min="2562" max="2562" width="3.7109375" style="17" customWidth="1"/>
    <col min="2563" max="2566" width="4.7109375" style="17" customWidth="1"/>
    <col min="2567" max="2567" width="6" style="17" customWidth="1"/>
    <col min="2568" max="2568" width="6.28515625" style="17" customWidth="1"/>
    <col min="2569" max="2569" width="5.42578125" style="17" customWidth="1"/>
    <col min="2570" max="2571" width="5.28515625" style="17" customWidth="1"/>
    <col min="2572" max="2572" width="4.7109375" style="17" customWidth="1"/>
    <col min="2573" max="2573" width="7.85546875" style="17" customWidth="1"/>
    <col min="2574" max="2581" width="4.7109375" style="17" customWidth="1"/>
    <col min="2582" max="2587" width="2.7109375" style="17" customWidth="1"/>
    <col min="2588" max="2588" width="1.7109375" style="17" customWidth="1"/>
    <col min="2589" max="2589" width="4.140625" style="17" customWidth="1"/>
    <col min="2590" max="2816" width="9.140625" style="17"/>
    <col min="2817" max="2817" width="4" style="17" customWidth="1"/>
    <col min="2818" max="2818" width="3.7109375" style="17" customWidth="1"/>
    <col min="2819" max="2822" width="4.7109375" style="17" customWidth="1"/>
    <col min="2823" max="2823" width="6" style="17" customWidth="1"/>
    <col min="2824" max="2824" width="6.28515625" style="17" customWidth="1"/>
    <col min="2825" max="2825" width="5.42578125" style="17" customWidth="1"/>
    <col min="2826" max="2827" width="5.28515625" style="17" customWidth="1"/>
    <col min="2828" max="2828" width="4.7109375" style="17" customWidth="1"/>
    <col min="2829" max="2829" width="7.85546875" style="17" customWidth="1"/>
    <col min="2830" max="2837" width="4.7109375" style="17" customWidth="1"/>
    <col min="2838" max="2843" width="2.7109375" style="17" customWidth="1"/>
    <col min="2844" max="2844" width="1.7109375" style="17" customWidth="1"/>
    <col min="2845" max="2845" width="4.140625" style="17" customWidth="1"/>
    <col min="2846" max="3072" width="9.140625" style="17"/>
    <col min="3073" max="3073" width="4" style="17" customWidth="1"/>
    <col min="3074" max="3074" width="3.7109375" style="17" customWidth="1"/>
    <col min="3075" max="3078" width="4.7109375" style="17" customWidth="1"/>
    <col min="3079" max="3079" width="6" style="17" customWidth="1"/>
    <col min="3080" max="3080" width="6.28515625" style="17" customWidth="1"/>
    <col min="3081" max="3081" width="5.42578125" style="17" customWidth="1"/>
    <col min="3082" max="3083" width="5.28515625" style="17" customWidth="1"/>
    <col min="3084" max="3084" width="4.7109375" style="17" customWidth="1"/>
    <col min="3085" max="3085" width="7.85546875" style="17" customWidth="1"/>
    <col min="3086" max="3093" width="4.7109375" style="17" customWidth="1"/>
    <col min="3094" max="3099" width="2.7109375" style="17" customWidth="1"/>
    <col min="3100" max="3100" width="1.7109375" style="17" customWidth="1"/>
    <col min="3101" max="3101" width="4.140625" style="17" customWidth="1"/>
    <col min="3102" max="3328" width="9.140625" style="17"/>
    <col min="3329" max="3329" width="4" style="17" customWidth="1"/>
    <col min="3330" max="3330" width="3.7109375" style="17" customWidth="1"/>
    <col min="3331" max="3334" width="4.7109375" style="17" customWidth="1"/>
    <col min="3335" max="3335" width="6" style="17" customWidth="1"/>
    <col min="3336" max="3336" width="6.28515625" style="17" customWidth="1"/>
    <col min="3337" max="3337" width="5.42578125" style="17" customWidth="1"/>
    <col min="3338" max="3339" width="5.28515625" style="17" customWidth="1"/>
    <col min="3340" max="3340" width="4.7109375" style="17" customWidth="1"/>
    <col min="3341" max="3341" width="7.85546875" style="17" customWidth="1"/>
    <col min="3342" max="3349" width="4.7109375" style="17" customWidth="1"/>
    <col min="3350" max="3355" width="2.7109375" style="17" customWidth="1"/>
    <col min="3356" max="3356" width="1.7109375" style="17" customWidth="1"/>
    <col min="3357" max="3357" width="4.140625" style="17" customWidth="1"/>
    <col min="3358" max="3584" width="9.140625" style="17"/>
    <col min="3585" max="3585" width="4" style="17" customWidth="1"/>
    <col min="3586" max="3586" width="3.7109375" style="17" customWidth="1"/>
    <col min="3587" max="3590" width="4.7109375" style="17" customWidth="1"/>
    <col min="3591" max="3591" width="6" style="17" customWidth="1"/>
    <col min="3592" max="3592" width="6.28515625" style="17" customWidth="1"/>
    <col min="3593" max="3593" width="5.42578125" style="17" customWidth="1"/>
    <col min="3594" max="3595" width="5.28515625" style="17" customWidth="1"/>
    <col min="3596" max="3596" width="4.7109375" style="17" customWidth="1"/>
    <col min="3597" max="3597" width="7.85546875" style="17" customWidth="1"/>
    <col min="3598" max="3605" width="4.7109375" style="17" customWidth="1"/>
    <col min="3606" max="3611" width="2.7109375" style="17" customWidth="1"/>
    <col min="3612" max="3612" width="1.7109375" style="17" customWidth="1"/>
    <col min="3613" max="3613" width="4.140625" style="17" customWidth="1"/>
    <col min="3614" max="3840" width="9.140625" style="17"/>
    <col min="3841" max="3841" width="4" style="17" customWidth="1"/>
    <col min="3842" max="3842" width="3.7109375" style="17" customWidth="1"/>
    <col min="3843" max="3846" width="4.7109375" style="17" customWidth="1"/>
    <col min="3847" max="3847" width="6" style="17" customWidth="1"/>
    <col min="3848" max="3848" width="6.28515625" style="17" customWidth="1"/>
    <col min="3849" max="3849" width="5.42578125" style="17" customWidth="1"/>
    <col min="3850" max="3851" width="5.28515625" style="17" customWidth="1"/>
    <col min="3852" max="3852" width="4.7109375" style="17" customWidth="1"/>
    <col min="3853" max="3853" width="7.85546875" style="17" customWidth="1"/>
    <col min="3854" max="3861" width="4.7109375" style="17" customWidth="1"/>
    <col min="3862" max="3867" width="2.7109375" style="17" customWidth="1"/>
    <col min="3868" max="3868" width="1.7109375" style="17" customWidth="1"/>
    <col min="3869" max="3869" width="4.140625" style="17" customWidth="1"/>
    <col min="3870" max="4096" width="9.140625" style="17"/>
    <col min="4097" max="4097" width="4" style="17" customWidth="1"/>
    <col min="4098" max="4098" width="3.7109375" style="17" customWidth="1"/>
    <col min="4099" max="4102" width="4.7109375" style="17" customWidth="1"/>
    <col min="4103" max="4103" width="6" style="17" customWidth="1"/>
    <col min="4104" max="4104" width="6.28515625" style="17" customWidth="1"/>
    <col min="4105" max="4105" width="5.42578125" style="17" customWidth="1"/>
    <col min="4106" max="4107" width="5.28515625" style="17" customWidth="1"/>
    <col min="4108" max="4108" width="4.7109375" style="17" customWidth="1"/>
    <col min="4109" max="4109" width="7.85546875" style="17" customWidth="1"/>
    <col min="4110" max="4117" width="4.7109375" style="17" customWidth="1"/>
    <col min="4118" max="4123" width="2.7109375" style="17" customWidth="1"/>
    <col min="4124" max="4124" width="1.7109375" style="17" customWidth="1"/>
    <col min="4125" max="4125" width="4.140625" style="17" customWidth="1"/>
    <col min="4126" max="4352" width="9.140625" style="17"/>
    <col min="4353" max="4353" width="4" style="17" customWidth="1"/>
    <col min="4354" max="4354" width="3.7109375" style="17" customWidth="1"/>
    <col min="4355" max="4358" width="4.7109375" style="17" customWidth="1"/>
    <col min="4359" max="4359" width="6" style="17" customWidth="1"/>
    <col min="4360" max="4360" width="6.28515625" style="17" customWidth="1"/>
    <col min="4361" max="4361" width="5.42578125" style="17" customWidth="1"/>
    <col min="4362" max="4363" width="5.28515625" style="17" customWidth="1"/>
    <col min="4364" max="4364" width="4.7109375" style="17" customWidth="1"/>
    <col min="4365" max="4365" width="7.85546875" style="17" customWidth="1"/>
    <col min="4366" max="4373" width="4.7109375" style="17" customWidth="1"/>
    <col min="4374" max="4379" width="2.7109375" style="17" customWidth="1"/>
    <col min="4380" max="4380" width="1.7109375" style="17" customWidth="1"/>
    <col min="4381" max="4381" width="4.140625" style="17" customWidth="1"/>
    <col min="4382" max="4608" width="9.140625" style="17"/>
    <col min="4609" max="4609" width="4" style="17" customWidth="1"/>
    <col min="4610" max="4610" width="3.7109375" style="17" customWidth="1"/>
    <col min="4611" max="4614" width="4.7109375" style="17" customWidth="1"/>
    <col min="4615" max="4615" width="6" style="17" customWidth="1"/>
    <col min="4616" max="4616" width="6.28515625" style="17" customWidth="1"/>
    <col min="4617" max="4617" width="5.42578125" style="17" customWidth="1"/>
    <col min="4618" max="4619" width="5.28515625" style="17" customWidth="1"/>
    <col min="4620" max="4620" width="4.7109375" style="17" customWidth="1"/>
    <col min="4621" max="4621" width="7.85546875" style="17" customWidth="1"/>
    <col min="4622" max="4629" width="4.7109375" style="17" customWidth="1"/>
    <col min="4630" max="4635" width="2.7109375" style="17" customWidth="1"/>
    <col min="4636" max="4636" width="1.7109375" style="17" customWidth="1"/>
    <col min="4637" max="4637" width="4.140625" style="17" customWidth="1"/>
    <col min="4638" max="4864" width="9.140625" style="17"/>
    <col min="4865" max="4865" width="4" style="17" customWidth="1"/>
    <col min="4866" max="4866" width="3.7109375" style="17" customWidth="1"/>
    <col min="4867" max="4870" width="4.7109375" style="17" customWidth="1"/>
    <col min="4871" max="4871" width="6" style="17" customWidth="1"/>
    <col min="4872" max="4872" width="6.28515625" style="17" customWidth="1"/>
    <col min="4873" max="4873" width="5.42578125" style="17" customWidth="1"/>
    <col min="4874" max="4875" width="5.28515625" style="17" customWidth="1"/>
    <col min="4876" max="4876" width="4.7109375" style="17" customWidth="1"/>
    <col min="4877" max="4877" width="7.85546875" style="17" customWidth="1"/>
    <col min="4878" max="4885" width="4.7109375" style="17" customWidth="1"/>
    <col min="4886" max="4891" width="2.7109375" style="17" customWidth="1"/>
    <col min="4892" max="4892" width="1.7109375" style="17" customWidth="1"/>
    <col min="4893" max="4893" width="4.140625" style="17" customWidth="1"/>
    <col min="4894" max="5120" width="9.140625" style="17"/>
    <col min="5121" max="5121" width="4" style="17" customWidth="1"/>
    <col min="5122" max="5122" width="3.7109375" style="17" customWidth="1"/>
    <col min="5123" max="5126" width="4.7109375" style="17" customWidth="1"/>
    <col min="5127" max="5127" width="6" style="17" customWidth="1"/>
    <col min="5128" max="5128" width="6.28515625" style="17" customWidth="1"/>
    <col min="5129" max="5129" width="5.42578125" style="17" customWidth="1"/>
    <col min="5130" max="5131" width="5.28515625" style="17" customWidth="1"/>
    <col min="5132" max="5132" width="4.7109375" style="17" customWidth="1"/>
    <col min="5133" max="5133" width="7.85546875" style="17" customWidth="1"/>
    <col min="5134" max="5141" width="4.7109375" style="17" customWidth="1"/>
    <col min="5142" max="5147" width="2.7109375" style="17" customWidth="1"/>
    <col min="5148" max="5148" width="1.7109375" style="17" customWidth="1"/>
    <col min="5149" max="5149" width="4.140625" style="17" customWidth="1"/>
    <col min="5150" max="5376" width="9.140625" style="17"/>
    <col min="5377" max="5377" width="4" style="17" customWidth="1"/>
    <col min="5378" max="5378" width="3.7109375" style="17" customWidth="1"/>
    <col min="5379" max="5382" width="4.7109375" style="17" customWidth="1"/>
    <col min="5383" max="5383" width="6" style="17" customWidth="1"/>
    <col min="5384" max="5384" width="6.28515625" style="17" customWidth="1"/>
    <col min="5385" max="5385" width="5.42578125" style="17" customWidth="1"/>
    <col min="5386" max="5387" width="5.28515625" style="17" customWidth="1"/>
    <col min="5388" max="5388" width="4.7109375" style="17" customWidth="1"/>
    <col min="5389" max="5389" width="7.85546875" style="17" customWidth="1"/>
    <col min="5390" max="5397" width="4.7109375" style="17" customWidth="1"/>
    <col min="5398" max="5403" width="2.7109375" style="17" customWidth="1"/>
    <col min="5404" max="5404" width="1.7109375" style="17" customWidth="1"/>
    <col min="5405" max="5405" width="4.140625" style="17" customWidth="1"/>
    <col min="5406" max="5632" width="9.140625" style="17"/>
    <col min="5633" max="5633" width="4" style="17" customWidth="1"/>
    <col min="5634" max="5634" width="3.7109375" style="17" customWidth="1"/>
    <col min="5635" max="5638" width="4.7109375" style="17" customWidth="1"/>
    <col min="5639" max="5639" width="6" style="17" customWidth="1"/>
    <col min="5640" max="5640" width="6.28515625" style="17" customWidth="1"/>
    <col min="5641" max="5641" width="5.42578125" style="17" customWidth="1"/>
    <col min="5642" max="5643" width="5.28515625" style="17" customWidth="1"/>
    <col min="5644" max="5644" width="4.7109375" style="17" customWidth="1"/>
    <col min="5645" max="5645" width="7.85546875" style="17" customWidth="1"/>
    <col min="5646" max="5653" width="4.7109375" style="17" customWidth="1"/>
    <col min="5654" max="5659" width="2.7109375" style="17" customWidth="1"/>
    <col min="5660" max="5660" width="1.7109375" style="17" customWidth="1"/>
    <col min="5661" max="5661" width="4.140625" style="17" customWidth="1"/>
    <col min="5662" max="5888" width="9.140625" style="17"/>
    <col min="5889" max="5889" width="4" style="17" customWidth="1"/>
    <col min="5890" max="5890" width="3.7109375" style="17" customWidth="1"/>
    <col min="5891" max="5894" width="4.7109375" style="17" customWidth="1"/>
    <col min="5895" max="5895" width="6" style="17" customWidth="1"/>
    <col min="5896" max="5896" width="6.28515625" style="17" customWidth="1"/>
    <col min="5897" max="5897" width="5.42578125" style="17" customWidth="1"/>
    <col min="5898" max="5899" width="5.28515625" style="17" customWidth="1"/>
    <col min="5900" max="5900" width="4.7109375" style="17" customWidth="1"/>
    <col min="5901" max="5901" width="7.85546875" style="17" customWidth="1"/>
    <col min="5902" max="5909" width="4.7109375" style="17" customWidth="1"/>
    <col min="5910" max="5915" width="2.7109375" style="17" customWidth="1"/>
    <col min="5916" max="5916" width="1.7109375" style="17" customWidth="1"/>
    <col min="5917" max="5917" width="4.140625" style="17" customWidth="1"/>
    <col min="5918" max="6144" width="9.140625" style="17"/>
    <col min="6145" max="6145" width="4" style="17" customWidth="1"/>
    <col min="6146" max="6146" width="3.7109375" style="17" customWidth="1"/>
    <col min="6147" max="6150" width="4.7109375" style="17" customWidth="1"/>
    <col min="6151" max="6151" width="6" style="17" customWidth="1"/>
    <col min="6152" max="6152" width="6.28515625" style="17" customWidth="1"/>
    <col min="6153" max="6153" width="5.42578125" style="17" customWidth="1"/>
    <col min="6154" max="6155" width="5.28515625" style="17" customWidth="1"/>
    <col min="6156" max="6156" width="4.7109375" style="17" customWidth="1"/>
    <col min="6157" max="6157" width="7.85546875" style="17" customWidth="1"/>
    <col min="6158" max="6165" width="4.7109375" style="17" customWidth="1"/>
    <col min="6166" max="6171" width="2.7109375" style="17" customWidth="1"/>
    <col min="6172" max="6172" width="1.7109375" style="17" customWidth="1"/>
    <col min="6173" max="6173" width="4.140625" style="17" customWidth="1"/>
    <col min="6174" max="6400" width="9.140625" style="17"/>
    <col min="6401" max="6401" width="4" style="17" customWidth="1"/>
    <col min="6402" max="6402" width="3.7109375" style="17" customWidth="1"/>
    <col min="6403" max="6406" width="4.7109375" style="17" customWidth="1"/>
    <col min="6407" max="6407" width="6" style="17" customWidth="1"/>
    <col min="6408" max="6408" width="6.28515625" style="17" customWidth="1"/>
    <col min="6409" max="6409" width="5.42578125" style="17" customWidth="1"/>
    <col min="6410" max="6411" width="5.28515625" style="17" customWidth="1"/>
    <col min="6412" max="6412" width="4.7109375" style="17" customWidth="1"/>
    <col min="6413" max="6413" width="7.85546875" style="17" customWidth="1"/>
    <col min="6414" max="6421" width="4.7109375" style="17" customWidth="1"/>
    <col min="6422" max="6427" width="2.7109375" style="17" customWidth="1"/>
    <col min="6428" max="6428" width="1.7109375" style="17" customWidth="1"/>
    <col min="6429" max="6429" width="4.140625" style="17" customWidth="1"/>
    <col min="6430" max="6656" width="9.140625" style="17"/>
    <col min="6657" max="6657" width="4" style="17" customWidth="1"/>
    <col min="6658" max="6658" width="3.7109375" style="17" customWidth="1"/>
    <col min="6659" max="6662" width="4.7109375" style="17" customWidth="1"/>
    <col min="6663" max="6663" width="6" style="17" customWidth="1"/>
    <col min="6664" max="6664" width="6.28515625" style="17" customWidth="1"/>
    <col min="6665" max="6665" width="5.42578125" style="17" customWidth="1"/>
    <col min="6666" max="6667" width="5.28515625" style="17" customWidth="1"/>
    <col min="6668" max="6668" width="4.7109375" style="17" customWidth="1"/>
    <col min="6669" max="6669" width="7.85546875" style="17" customWidth="1"/>
    <col min="6670" max="6677" width="4.7109375" style="17" customWidth="1"/>
    <col min="6678" max="6683" width="2.7109375" style="17" customWidth="1"/>
    <col min="6684" max="6684" width="1.7109375" style="17" customWidth="1"/>
    <col min="6685" max="6685" width="4.140625" style="17" customWidth="1"/>
    <col min="6686" max="6912" width="9.140625" style="17"/>
    <col min="6913" max="6913" width="4" style="17" customWidth="1"/>
    <col min="6914" max="6914" width="3.7109375" style="17" customWidth="1"/>
    <col min="6915" max="6918" width="4.7109375" style="17" customWidth="1"/>
    <col min="6919" max="6919" width="6" style="17" customWidth="1"/>
    <col min="6920" max="6920" width="6.28515625" style="17" customWidth="1"/>
    <col min="6921" max="6921" width="5.42578125" style="17" customWidth="1"/>
    <col min="6922" max="6923" width="5.28515625" style="17" customWidth="1"/>
    <col min="6924" max="6924" width="4.7109375" style="17" customWidth="1"/>
    <col min="6925" max="6925" width="7.85546875" style="17" customWidth="1"/>
    <col min="6926" max="6933" width="4.7109375" style="17" customWidth="1"/>
    <col min="6934" max="6939" width="2.7109375" style="17" customWidth="1"/>
    <col min="6940" max="6940" width="1.7109375" style="17" customWidth="1"/>
    <col min="6941" max="6941" width="4.140625" style="17" customWidth="1"/>
    <col min="6942" max="7168" width="9.140625" style="17"/>
    <col min="7169" max="7169" width="4" style="17" customWidth="1"/>
    <col min="7170" max="7170" width="3.7109375" style="17" customWidth="1"/>
    <col min="7171" max="7174" width="4.7109375" style="17" customWidth="1"/>
    <col min="7175" max="7175" width="6" style="17" customWidth="1"/>
    <col min="7176" max="7176" width="6.28515625" style="17" customWidth="1"/>
    <col min="7177" max="7177" width="5.42578125" style="17" customWidth="1"/>
    <col min="7178" max="7179" width="5.28515625" style="17" customWidth="1"/>
    <col min="7180" max="7180" width="4.7109375" style="17" customWidth="1"/>
    <col min="7181" max="7181" width="7.85546875" style="17" customWidth="1"/>
    <col min="7182" max="7189" width="4.7109375" style="17" customWidth="1"/>
    <col min="7190" max="7195" width="2.7109375" style="17" customWidth="1"/>
    <col min="7196" max="7196" width="1.7109375" style="17" customWidth="1"/>
    <col min="7197" max="7197" width="4.140625" style="17" customWidth="1"/>
    <col min="7198" max="7424" width="9.140625" style="17"/>
    <col min="7425" max="7425" width="4" style="17" customWidth="1"/>
    <col min="7426" max="7426" width="3.7109375" style="17" customWidth="1"/>
    <col min="7427" max="7430" width="4.7109375" style="17" customWidth="1"/>
    <col min="7431" max="7431" width="6" style="17" customWidth="1"/>
    <col min="7432" max="7432" width="6.28515625" style="17" customWidth="1"/>
    <col min="7433" max="7433" width="5.42578125" style="17" customWidth="1"/>
    <col min="7434" max="7435" width="5.28515625" style="17" customWidth="1"/>
    <col min="7436" max="7436" width="4.7109375" style="17" customWidth="1"/>
    <col min="7437" max="7437" width="7.85546875" style="17" customWidth="1"/>
    <col min="7438" max="7445" width="4.7109375" style="17" customWidth="1"/>
    <col min="7446" max="7451" width="2.7109375" style="17" customWidth="1"/>
    <col min="7452" max="7452" width="1.7109375" style="17" customWidth="1"/>
    <col min="7453" max="7453" width="4.140625" style="17" customWidth="1"/>
    <col min="7454" max="7680" width="9.140625" style="17"/>
    <col min="7681" max="7681" width="4" style="17" customWidth="1"/>
    <col min="7682" max="7682" width="3.7109375" style="17" customWidth="1"/>
    <col min="7683" max="7686" width="4.7109375" style="17" customWidth="1"/>
    <col min="7687" max="7687" width="6" style="17" customWidth="1"/>
    <col min="7688" max="7688" width="6.28515625" style="17" customWidth="1"/>
    <col min="7689" max="7689" width="5.42578125" style="17" customWidth="1"/>
    <col min="7690" max="7691" width="5.28515625" style="17" customWidth="1"/>
    <col min="7692" max="7692" width="4.7109375" style="17" customWidth="1"/>
    <col min="7693" max="7693" width="7.85546875" style="17" customWidth="1"/>
    <col min="7694" max="7701" width="4.7109375" style="17" customWidth="1"/>
    <col min="7702" max="7707" width="2.7109375" style="17" customWidth="1"/>
    <col min="7708" max="7708" width="1.7109375" style="17" customWidth="1"/>
    <col min="7709" max="7709" width="4.140625" style="17" customWidth="1"/>
    <col min="7710" max="7936" width="9.140625" style="17"/>
    <col min="7937" max="7937" width="4" style="17" customWidth="1"/>
    <col min="7938" max="7938" width="3.7109375" style="17" customWidth="1"/>
    <col min="7939" max="7942" width="4.7109375" style="17" customWidth="1"/>
    <col min="7943" max="7943" width="6" style="17" customWidth="1"/>
    <col min="7944" max="7944" width="6.28515625" style="17" customWidth="1"/>
    <col min="7945" max="7945" width="5.42578125" style="17" customWidth="1"/>
    <col min="7946" max="7947" width="5.28515625" style="17" customWidth="1"/>
    <col min="7948" max="7948" width="4.7109375" style="17" customWidth="1"/>
    <col min="7949" max="7949" width="7.85546875" style="17" customWidth="1"/>
    <col min="7950" max="7957" width="4.7109375" style="17" customWidth="1"/>
    <col min="7958" max="7963" width="2.7109375" style="17" customWidth="1"/>
    <col min="7964" max="7964" width="1.7109375" style="17" customWidth="1"/>
    <col min="7965" max="7965" width="4.140625" style="17" customWidth="1"/>
    <col min="7966" max="8192" width="9.140625" style="17"/>
    <col min="8193" max="8193" width="4" style="17" customWidth="1"/>
    <col min="8194" max="8194" width="3.7109375" style="17" customWidth="1"/>
    <col min="8195" max="8198" width="4.7109375" style="17" customWidth="1"/>
    <col min="8199" max="8199" width="6" style="17" customWidth="1"/>
    <col min="8200" max="8200" width="6.28515625" style="17" customWidth="1"/>
    <col min="8201" max="8201" width="5.42578125" style="17" customWidth="1"/>
    <col min="8202" max="8203" width="5.28515625" style="17" customWidth="1"/>
    <col min="8204" max="8204" width="4.7109375" style="17" customWidth="1"/>
    <col min="8205" max="8205" width="7.85546875" style="17" customWidth="1"/>
    <col min="8206" max="8213" width="4.7109375" style="17" customWidth="1"/>
    <col min="8214" max="8219" width="2.7109375" style="17" customWidth="1"/>
    <col min="8220" max="8220" width="1.7109375" style="17" customWidth="1"/>
    <col min="8221" max="8221" width="4.140625" style="17" customWidth="1"/>
    <col min="8222" max="8448" width="9.140625" style="17"/>
    <col min="8449" max="8449" width="4" style="17" customWidth="1"/>
    <col min="8450" max="8450" width="3.7109375" style="17" customWidth="1"/>
    <col min="8451" max="8454" width="4.7109375" style="17" customWidth="1"/>
    <col min="8455" max="8455" width="6" style="17" customWidth="1"/>
    <col min="8456" max="8456" width="6.28515625" style="17" customWidth="1"/>
    <col min="8457" max="8457" width="5.42578125" style="17" customWidth="1"/>
    <col min="8458" max="8459" width="5.28515625" style="17" customWidth="1"/>
    <col min="8460" max="8460" width="4.7109375" style="17" customWidth="1"/>
    <col min="8461" max="8461" width="7.85546875" style="17" customWidth="1"/>
    <col min="8462" max="8469" width="4.7109375" style="17" customWidth="1"/>
    <col min="8470" max="8475" width="2.7109375" style="17" customWidth="1"/>
    <col min="8476" max="8476" width="1.7109375" style="17" customWidth="1"/>
    <col min="8477" max="8477" width="4.140625" style="17" customWidth="1"/>
    <col min="8478" max="8704" width="9.140625" style="17"/>
    <col min="8705" max="8705" width="4" style="17" customWidth="1"/>
    <col min="8706" max="8706" width="3.7109375" style="17" customWidth="1"/>
    <col min="8707" max="8710" width="4.7109375" style="17" customWidth="1"/>
    <col min="8711" max="8711" width="6" style="17" customWidth="1"/>
    <col min="8712" max="8712" width="6.28515625" style="17" customWidth="1"/>
    <col min="8713" max="8713" width="5.42578125" style="17" customWidth="1"/>
    <col min="8714" max="8715" width="5.28515625" style="17" customWidth="1"/>
    <col min="8716" max="8716" width="4.7109375" style="17" customWidth="1"/>
    <col min="8717" max="8717" width="7.85546875" style="17" customWidth="1"/>
    <col min="8718" max="8725" width="4.7109375" style="17" customWidth="1"/>
    <col min="8726" max="8731" width="2.7109375" style="17" customWidth="1"/>
    <col min="8732" max="8732" width="1.7109375" style="17" customWidth="1"/>
    <col min="8733" max="8733" width="4.140625" style="17" customWidth="1"/>
    <col min="8734" max="8960" width="9.140625" style="17"/>
    <col min="8961" max="8961" width="4" style="17" customWidth="1"/>
    <col min="8962" max="8962" width="3.7109375" style="17" customWidth="1"/>
    <col min="8963" max="8966" width="4.7109375" style="17" customWidth="1"/>
    <col min="8967" max="8967" width="6" style="17" customWidth="1"/>
    <col min="8968" max="8968" width="6.28515625" style="17" customWidth="1"/>
    <col min="8969" max="8969" width="5.42578125" style="17" customWidth="1"/>
    <col min="8970" max="8971" width="5.28515625" style="17" customWidth="1"/>
    <col min="8972" max="8972" width="4.7109375" style="17" customWidth="1"/>
    <col min="8973" max="8973" width="7.85546875" style="17" customWidth="1"/>
    <col min="8974" max="8981" width="4.7109375" style="17" customWidth="1"/>
    <col min="8982" max="8987" width="2.7109375" style="17" customWidth="1"/>
    <col min="8988" max="8988" width="1.7109375" style="17" customWidth="1"/>
    <col min="8989" max="8989" width="4.140625" style="17" customWidth="1"/>
    <col min="8990" max="9216" width="9.140625" style="17"/>
    <col min="9217" max="9217" width="4" style="17" customWidth="1"/>
    <col min="9218" max="9218" width="3.7109375" style="17" customWidth="1"/>
    <col min="9219" max="9222" width="4.7109375" style="17" customWidth="1"/>
    <col min="9223" max="9223" width="6" style="17" customWidth="1"/>
    <col min="9224" max="9224" width="6.28515625" style="17" customWidth="1"/>
    <col min="9225" max="9225" width="5.42578125" style="17" customWidth="1"/>
    <col min="9226" max="9227" width="5.28515625" style="17" customWidth="1"/>
    <col min="9228" max="9228" width="4.7109375" style="17" customWidth="1"/>
    <col min="9229" max="9229" width="7.85546875" style="17" customWidth="1"/>
    <col min="9230" max="9237" width="4.7109375" style="17" customWidth="1"/>
    <col min="9238" max="9243" width="2.7109375" style="17" customWidth="1"/>
    <col min="9244" max="9244" width="1.7109375" style="17" customWidth="1"/>
    <col min="9245" max="9245" width="4.140625" style="17" customWidth="1"/>
    <col min="9246" max="9472" width="9.140625" style="17"/>
    <col min="9473" max="9473" width="4" style="17" customWidth="1"/>
    <col min="9474" max="9474" width="3.7109375" style="17" customWidth="1"/>
    <col min="9475" max="9478" width="4.7109375" style="17" customWidth="1"/>
    <col min="9479" max="9479" width="6" style="17" customWidth="1"/>
    <col min="9480" max="9480" width="6.28515625" style="17" customWidth="1"/>
    <col min="9481" max="9481" width="5.42578125" style="17" customWidth="1"/>
    <col min="9482" max="9483" width="5.28515625" style="17" customWidth="1"/>
    <col min="9484" max="9484" width="4.7109375" style="17" customWidth="1"/>
    <col min="9485" max="9485" width="7.85546875" style="17" customWidth="1"/>
    <col min="9486" max="9493" width="4.7109375" style="17" customWidth="1"/>
    <col min="9494" max="9499" width="2.7109375" style="17" customWidth="1"/>
    <col min="9500" max="9500" width="1.7109375" style="17" customWidth="1"/>
    <col min="9501" max="9501" width="4.140625" style="17" customWidth="1"/>
    <col min="9502" max="9728" width="9.140625" style="17"/>
    <col min="9729" max="9729" width="4" style="17" customWidth="1"/>
    <col min="9730" max="9730" width="3.7109375" style="17" customWidth="1"/>
    <col min="9731" max="9734" width="4.7109375" style="17" customWidth="1"/>
    <col min="9735" max="9735" width="6" style="17" customWidth="1"/>
    <col min="9736" max="9736" width="6.28515625" style="17" customWidth="1"/>
    <col min="9737" max="9737" width="5.42578125" style="17" customWidth="1"/>
    <col min="9738" max="9739" width="5.28515625" style="17" customWidth="1"/>
    <col min="9740" max="9740" width="4.7109375" style="17" customWidth="1"/>
    <col min="9741" max="9741" width="7.85546875" style="17" customWidth="1"/>
    <col min="9742" max="9749" width="4.7109375" style="17" customWidth="1"/>
    <col min="9750" max="9755" width="2.7109375" style="17" customWidth="1"/>
    <col min="9756" max="9756" width="1.7109375" style="17" customWidth="1"/>
    <col min="9757" max="9757" width="4.140625" style="17" customWidth="1"/>
    <col min="9758" max="9984" width="9.140625" style="17"/>
    <col min="9985" max="9985" width="4" style="17" customWidth="1"/>
    <col min="9986" max="9986" width="3.7109375" style="17" customWidth="1"/>
    <col min="9987" max="9990" width="4.7109375" style="17" customWidth="1"/>
    <col min="9991" max="9991" width="6" style="17" customWidth="1"/>
    <col min="9992" max="9992" width="6.28515625" style="17" customWidth="1"/>
    <col min="9993" max="9993" width="5.42578125" style="17" customWidth="1"/>
    <col min="9994" max="9995" width="5.28515625" style="17" customWidth="1"/>
    <col min="9996" max="9996" width="4.7109375" style="17" customWidth="1"/>
    <col min="9997" max="9997" width="7.85546875" style="17" customWidth="1"/>
    <col min="9998" max="10005" width="4.7109375" style="17" customWidth="1"/>
    <col min="10006" max="10011" width="2.7109375" style="17" customWidth="1"/>
    <col min="10012" max="10012" width="1.7109375" style="17" customWidth="1"/>
    <col min="10013" max="10013" width="4.140625" style="17" customWidth="1"/>
    <col min="10014" max="10240" width="9.140625" style="17"/>
    <col min="10241" max="10241" width="4" style="17" customWidth="1"/>
    <col min="10242" max="10242" width="3.7109375" style="17" customWidth="1"/>
    <col min="10243" max="10246" width="4.7109375" style="17" customWidth="1"/>
    <col min="10247" max="10247" width="6" style="17" customWidth="1"/>
    <col min="10248" max="10248" width="6.28515625" style="17" customWidth="1"/>
    <col min="10249" max="10249" width="5.42578125" style="17" customWidth="1"/>
    <col min="10250" max="10251" width="5.28515625" style="17" customWidth="1"/>
    <col min="10252" max="10252" width="4.7109375" style="17" customWidth="1"/>
    <col min="10253" max="10253" width="7.85546875" style="17" customWidth="1"/>
    <col min="10254" max="10261" width="4.7109375" style="17" customWidth="1"/>
    <col min="10262" max="10267" width="2.7109375" style="17" customWidth="1"/>
    <col min="10268" max="10268" width="1.7109375" style="17" customWidth="1"/>
    <col min="10269" max="10269" width="4.140625" style="17" customWidth="1"/>
    <col min="10270" max="10496" width="9.140625" style="17"/>
    <col min="10497" max="10497" width="4" style="17" customWidth="1"/>
    <col min="10498" max="10498" width="3.7109375" style="17" customWidth="1"/>
    <col min="10499" max="10502" width="4.7109375" style="17" customWidth="1"/>
    <col min="10503" max="10503" width="6" style="17" customWidth="1"/>
    <col min="10504" max="10504" width="6.28515625" style="17" customWidth="1"/>
    <col min="10505" max="10505" width="5.42578125" style="17" customWidth="1"/>
    <col min="10506" max="10507" width="5.28515625" style="17" customWidth="1"/>
    <col min="10508" max="10508" width="4.7109375" style="17" customWidth="1"/>
    <col min="10509" max="10509" width="7.85546875" style="17" customWidth="1"/>
    <col min="10510" max="10517" width="4.7109375" style="17" customWidth="1"/>
    <col min="10518" max="10523" width="2.7109375" style="17" customWidth="1"/>
    <col min="10524" max="10524" width="1.7109375" style="17" customWidth="1"/>
    <col min="10525" max="10525" width="4.140625" style="17" customWidth="1"/>
    <col min="10526" max="10752" width="9.140625" style="17"/>
    <col min="10753" max="10753" width="4" style="17" customWidth="1"/>
    <col min="10754" max="10754" width="3.7109375" style="17" customWidth="1"/>
    <col min="10755" max="10758" width="4.7109375" style="17" customWidth="1"/>
    <col min="10759" max="10759" width="6" style="17" customWidth="1"/>
    <col min="10760" max="10760" width="6.28515625" style="17" customWidth="1"/>
    <col min="10761" max="10761" width="5.42578125" style="17" customWidth="1"/>
    <col min="10762" max="10763" width="5.28515625" style="17" customWidth="1"/>
    <col min="10764" max="10764" width="4.7109375" style="17" customWidth="1"/>
    <col min="10765" max="10765" width="7.85546875" style="17" customWidth="1"/>
    <col min="10766" max="10773" width="4.7109375" style="17" customWidth="1"/>
    <col min="10774" max="10779" width="2.7109375" style="17" customWidth="1"/>
    <col min="10780" max="10780" width="1.7109375" style="17" customWidth="1"/>
    <col min="10781" max="10781" width="4.140625" style="17" customWidth="1"/>
    <col min="10782" max="11008" width="9.140625" style="17"/>
    <col min="11009" max="11009" width="4" style="17" customWidth="1"/>
    <col min="11010" max="11010" width="3.7109375" style="17" customWidth="1"/>
    <col min="11011" max="11014" width="4.7109375" style="17" customWidth="1"/>
    <col min="11015" max="11015" width="6" style="17" customWidth="1"/>
    <col min="11016" max="11016" width="6.28515625" style="17" customWidth="1"/>
    <col min="11017" max="11017" width="5.42578125" style="17" customWidth="1"/>
    <col min="11018" max="11019" width="5.28515625" style="17" customWidth="1"/>
    <col min="11020" max="11020" width="4.7109375" style="17" customWidth="1"/>
    <col min="11021" max="11021" width="7.85546875" style="17" customWidth="1"/>
    <col min="11022" max="11029" width="4.7109375" style="17" customWidth="1"/>
    <col min="11030" max="11035" width="2.7109375" style="17" customWidth="1"/>
    <col min="11036" max="11036" width="1.7109375" style="17" customWidth="1"/>
    <col min="11037" max="11037" width="4.140625" style="17" customWidth="1"/>
    <col min="11038" max="11264" width="9.140625" style="17"/>
    <col min="11265" max="11265" width="4" style="17" customWidth="1"/>
    <col min="11266" max="11266" width="3.7109375" style="17" customWidth="1"/>
    <col min="11267" max="11270" width="4.7109375" style="17" customWidth="1"/>
    <col min="11271" max="11271" width="6" style="17" customWidth="1"/>
    <col min="11272" max="11272" width="6.28515625" style="17" customWidth="1"/>
    <col min="11273" max="11273" width="5.42578125" style="17" customWidth="1"/>
    <col min="11274" max="11275" width="5.28515625" style="17" customWidth="1"/>
    <col min="11276" max="11276" width="4.7109375" style="17" customWidth="1"/>
    <col min="11277" max="11277" width="7.85546875" style="17" customWidth="1"/>
    <col min="11278" max="11285" width="4.7109375" style="17" customWidth="1"/>
    <col min="11286" max="11291" width="2.7109375" style="17" customWidth="1"/>
    <col min="11292" max="11292" width="1.7109375" style="17" customWidth="1"/>
    <col min="11293" max="11293" width="4.140625" style="17" customWidth="1"/>
    <col min="11294" max="11520" width="9.140625" style="17"/>
    <col min="11521" max="11521" width="4" style="17" customWidth="1"/>
    <col min="11522" max="11522" width="3.7109375" style="17" customWidth="1"/>
    <col min="11523" max="11526" width="4.7109375" style="17" customWidth="1"/>
    <col min="11527" max="11527" width="6" style="17" customWidth="1"/>
    <col min="11528" max="11528" width="6.28515625" style="17" customWidth="1"/>
    <col min="11529" max="11529" width="5.42578125" style="17" customWidth="1"/>
    <col min="11530" max="11531" width="5.28515625" style="17" customWidth="1"/>
    <col min="11532" max="11532" width="4.7109375" style="17" customWidth="1"/>
    <col min="11533" max="11533" width="7.85546875" style="17" customWidth="1"/>
    <col min="11534" max="11541" width="4.7109375" style="17" customWidth="1"/>
    <col min="11542" max="11547" width="2.7109375" style="17" customWidth="1"/>
    <col min="11548" max="11548" width="1.7109375" style="17" customWidth="1"/>
    <col min="11549" max="11549" width="4.140625" style="17" customWidth="1"/>
    <col min="11550" max="11776" width="9.140625" style="17"/>
    <col min="11777" max="11777" width="4" style="17" customWidth="1"/>
    <col min="11778" max="11778" width="3.7109375" style="17" customWidth="1"/>
    <col min="11779" max="11782" width="4.7109375" style="17" customWidth="1"/>
    <col min="11783" max="11783" width="6" style="17" customWidth="1"/>
    <col min="11784" max="11784" width="6.28515625" style="17" customWidth="1"/>
    <col min="11785" max="11785" width="5.42578125" style="17" customWidth="1"/>
    <col min="11786" max="11787" width="5.28515625" style="17" customWidth="1"/>
    <col min="11788" max="11788" width="4.7109375" style="17" customWidth="1"/>
    <col min="11789" max="11789" width="7.85546875" style="17" customWidth="1"/>
    <col min="11790" max="11797" width="4.7109375" style="17" customWidth="1"/>
    <col min="11798" max="11803" width="2.7109375" style="17" customWidth="1"/>
    <col min="11804" max="11804" width="1.7109375" style="17" customWidth="1"/>
    <col min="11805" max="11805" width="4.140625" style="17" customWidth="1"/>
    <col min="11806" max="12032" width="9.140625" style="17"/>
    <col min="12033" max="12033" width="4" style="17" customWidth="1"/>
    <col min="12034" max="12034" width="3.7109375" style="17" customWidth="1"/>
    <col min="12035" max="12038" width="4.7109375" style="17" customWidth="1"/>
    <col min="12039" max="12039" width="6" style="17" customWidth="1"/>
    <col min="12040" max="12040" width="6.28515625" style="17" customWidth="1"/>
    <col min="12041" max="12041" width="5.42578125" style="17" customWidth="1"/>
    <col min="12042" max="12043" width="5.28515625" style="17" customWidth="1"/>
    <col min="12044" max="12044" width="4.7109375" style="17" customWidth="1"/>
    <col min="12045" max="12045" width="7.85546875" style="17" customWidth="1"/>
    <col min="12046" max="12053" width="4.7109375" style="17" customWidth="1"/>
    <col min="12054" max="12059" width="2.7109375" style="17" customWidth="1"/>
    <col min="12060" max="12060" width="1.7109375" style="17" customWidth="1"/>
    <col min="12061" max="12061" width="4.140625" style="17" customWidth="1"/>
    <col min="12062" max="12288" width="9.140625" style="17"/>
    <col min="12289" max="12289" width="4" style="17" customWidth="1"/>
    <col min="12290" max="12290" width="3.7109375" style="17" customWidth="1"/>
    <col min="12291" max="12294" width="4.7109375" style="17" customWidth="1"/>
    <col min="12295" max="12295" width="6" style="17" customWidth="1"/>
    <col min="12296" max="12296" width="6.28515625" style="17" customWidth="1"/>
    <col min="12297" max="12297" width="5.42578125" style="17" customWidth="1"/>
    <col min="12298" max="12299" width="5.28515625" style="17" customWidth="1"/>
    <col min="12300" max="12300" width="4.7109375" style="17" customWidth="1"/>
    <col min="12301" max="12301" width="7.85546875" style="17" customWidth="1"/>
    <col min="12302" max="12309" width="4.7109375" style="17" customWidth="1"/>
    <col min="12310" max="12315" width="2.7109375" style="17" customWidth="1"/>
    <col min="12316" max="12316" width="1.7109375" style="17" customWidth="1"/>
    <col min="12317" max="12317" width="4.140625" style="17" customWidth="1"/>
    <col min="12318" max="12544" width="9.140625" style="17"/>
    <col min="12545" max="12545" width="4" style="17" customWidth="1"/>
    <col min="12546" max="12546" width="3.7109375" style="17" customWidth="1"/>
    <col min="12547" max="12550" width="4.7109375" style="17" customWidth="1"/>
    <col min="12551" max="12551" width="6" style="17" customWidth="1"/>
    <col min="12552" max="12552" width="6.28515625" style="17" customWidth="1"/>
    <col min="12553" max="12553" width="5.42578125" style="17" customWidth="1"/>
    <col min="12554" max="12555" width="5.28515625" style="17" customWidth="1"/>
    <col min="12556" max="12556" width="4.7109375" style="17" customWidth="1"/>
    <col min="12557" max="12557" width="7.85546875" style="17" customWidth="1"/>
    <col min="12558" max="12565" width="4.7109375" style="17" customWidth="1"/>
    <col min="12566" max="12571" width="2.7109375" style="17" customWidth="1"/>
    <col min="12572" max="12572" width="1.7109375" style="17" customWidth="1"/>
    <col min="12573" max="12573" width="4.140625" style="17" customWidth="1"/>
    <col min="12574" max="12800" width="9.140625" style="17"/>
    <col min="12801" max="12801" width="4" style="17" customWidth="1"/>
    <col min="12802" max="12802" width="3.7109375" style="17" customWidth="1"/>
    <col min="12803" max="12806" width="4.7109375" style="17" customWidth="1"/>
    <col min="12807" max="12807" width="6" style="17" customWidth="1"/>
    <col min="12808" max="12808" width="6.28515625" style="17" customWidth="1"/>
    <col min="12809" max="12809" width="5.42578125" style="17" customWidth="1"/>
    <col min="12810" max="12811" width="5.28515625" style="17" customWidth="1"/>
    <col min="12812" max="12812" width="4.7109375" style="17" customWidth="1"/>
    <col min="12813" max="12813" width="7.85546875" style="17" customWidth="1"/>
    <col min="12814" max="12821" width="4.7109375" style="17" customWidth="1"/>
    <col min="12822" max="12827" width="2.7109375" style="17" customWidth="1"/>
    <col min="12828" max="12828" width="1.7109375" style="17" customWidth="1"/>
    <col min="12829" max="12829" width="4.140625" style="17" customWidth="1"/>
    <col min="12830" max="13056" width="9.140625" style="17"/>
    <col min="13057" max="13057" width="4" style="17" customWidth="1"/>
    <col min="13058" max="13058" width="3.7109375" style="17" customWidth="1"/>
    <col min="13059" max="13062" width="4.7109375" style="17" customWidth="1"/>
    <col min="13063" max="13063" width="6" style="17" customWidth="1"/>
    <col min="13064" max="13064" width="6.28515625" style="17" customWidth="1"/>
    <col min="13065" max="13065" width="5.42578125" style="17" customWidth="1"/>
    <col min="13066" max="13067" width="5.28515625" style="17" customWidth="1"/>
    <col min="13068" max="13068" width="4.7109375" style="17" customWidth="1"/>
    <col min="13069" max="13069" width="7.85546875" style="17" customWidth="1"/>
    <col min="13070" max="13077" width="4.7109375" style="17" customWidth="1"/>
    <col min="13078" max="13083" width="2.7109375" style="17" customWidth="1"/>
    <col min="13084" max="13084" width="1.7109375" style="17" customWidth="1"/>
    <col min="13085" max="13085" width="4.140625" style="17" customWidth="1"/>
    <col min="13086" max="13312" width="9.140625" style="17"/>
    <col min="13313" max="13313" width="4" style="17" customWidth="1"/>
    <col min="13314" max="13314" width="3.7109375" style="17" customWidth="1"/>
    <col min="13315" max="13318" width="4.7109375" style="17" customWidth="1"/>
    <col min="13319" max="13319" width="6" style="17" customWidth="1"/>
    <col min="13320" max="13320" width="6.28515625" style="17" customWidth="1"/>
    <col min="13321" max="13321" width="5.42578125" style="17" customWidth="1"/>
    <col min="13322" max="13323" width="5.28515625" style="17" customWidth="1"/>
    <col min="13324" max="13324" width="4.7109375" style="17" customWidth="1"/>
    <col min="13325" max="13325" width="7.85546875" style="17" customWidth="1"/>
    <col min="13326" max="13333" width="4.7109375" style="17" customWidth="1"/>
    <col min="13334" max="13339" width="2.7109375" style="17" customWidth="1"/>
    <col min="13340" max="13340" width="1.7109375" style="17" customWidth="1"/>
    <col min="13341" max="13341" width="4.140625" style="17" customWidth="1"/>
    <col min="13342" max="13568" width="9.140625" style="17"/>
    <col min="13569" max="13569" width="4" style="17" customWidth="1"/>
    <col min="13570" max="13570" width="3.7109375" style="17" customWidth="1"/>
    <col min="13571" max="13574" width="4.7109375" style="17" customWidth="1"/>
    <col min="13575" max="13575" width="6" style="17" customWidth="1"/>
    <col min="13576" max="13576" width="6.28515625" style="17" customWidth="1"/>
    <col min="13577" max="13577" width="5.42578125" style="17" customWidth="1"/>
    <col min="13578" max="13579" width="5.28515625" style="17" customWidth="1"/>
    <col min="13580" max="13580" width="4.7109375" style="17" customWidth="1"/>
    <col min="13581" max="13581" width="7.85546875" style="17" customWidth="1"/>
    <col min="13582" max="13589" width="4.7109375" style="17" customWidth="1"/>
    <col min="13590" max="13595" width="2.7109375" style="17" customWidth="1"/>
    <col min="13596" max="13596" width="1.7109375" style="17" customWidth="1"/>
    <col min="13597" max="13597" width="4.140625" style="17" customWidth="1"/>
    <col min="13598" max="13824" width="9.140625" style="17"/>
    <col min="13825" max="13825" width="4" style="17" customWidth="1"/>
    <col min="13826" max="13826" width="3.7109375" style="17" customWidth="1"/>
    <col min="13827" max="13830" width="4.7109375" style="17" customWidth="1"/>
    <col min="13831" max="13831" width="6" style="17" customWidth="1"/>
    <col min="13832" max="13832" width="6.28515625" style="17" customWidth="1"/>
    <col min="13833" max="13833" width="5.42578125" style="17" customWidth="1"/>
    <col min="13834" max="13835" width="5.28515625" style="17" customWidth="1"/>
    <col min="13836" max="13836" width="4.7109375" style="17" customWidth="1"/>
    <col min="13837" max="13837" width="7.85546875" style="17" customWidth="1"/>
    <col min="13838" max="13845" width="4.7109375" style="17" customWidth="1"/>
    <col min="13846" max="13851" width="2.7109375" style="17" customWidth="1"/>
    <col min="13852" max="13852" width="1.7109375" style="17" customWidth="1"/>
    <col min="13853" max="13853" width="4.140625" style="17" customWidth="1"/>
    <col min="13854" max="14080" width="9.140625" style="17"/>
    <col min="14081" max="14081" width="4" style="17" customWidth="1"/>
    <col min="14082" max="14082" width="3.7109375" style="17" customWidth="1"/>
    <col min="14083" max="14086" width="4.7109375" style="17" customWidth="1"/>
    <col min="14087" max="14087" width="6" style="17" customWidth="1"/>
    <col min="14088" max="14088" width="6.28515625" style="17" customWidth="1"/>
    <col min="14089" max="14089" width="5.42578125" style="17" customWidth="1"/>
    <col min="14090" max="14091" width="5.28515625" style="17" customWidth="1"/>
    <col min="14092" max="14092" width="4.7109375" style="17" customWidth="1"/>
    <col min="14093" max="14093" width="7.85546875" style="17" customWidth="1"/>
    <col min="14094" max="14101" width="4.7109375" style="17" customWidth="1"/>
    <col min="14102" max="14107" width="2.7109375" style="17" customWidth="1"/>
    <col min="14108" max="14108" width="1.7109375" style="17" customWidth="1"/>
    <col min="14109" max="14109" width="4.140625" style="17" customWidth="1"/>
    <col min="14110" max="14336" width="9.140625" style="17"/>
    <col min="14337" max="14337" width="4" style="17" customWidth="1"/>
    <col min="14338" max="14338" width="3.7109375" style="17" customWidth="1"/>
    <col min="14339" max="14342" width="4.7109375" style="17" customWidth="1"/>
    <col min="14343" max="14343" width="6" style="17" customWidth="1"/>
    <col min="14344" max="14344" width="6.28515625" style="17" customWidth="1"/>
    <col min="14345" max="14345" width="5.42578125" style="17" customWidth="1"/>
    <col min="14346" max="14347" width="5.28515625" style="17" customWidth="1"/>
    <col min="14348" max="14348" width="4.7109375" style="17" customWidth="1"/>
    <col min="14349" max="14349" width="7.85546875" style="17" customWidth="1"/>
    <col min="14350" max="14357" width="4.7109375" style="17" customWidth="1"/>
    <col min="14358" max="14363" width="2.7109375" style="17" customWidth="1"/>
    <col min="14364" max="14364" width="1.7109375" style="17" customWidth="1"/>
    <col min="14365" max="14365" width="4.140625" style="17" customWidth="1"/>
    <col min="14366" max="14592" width="9.140625" style="17"/>
    <col min="14593" max="14593" width="4" style="17" customWidth="1"/>
    <col min="14594" max="14594" width="3.7109375" style="17" customWidth="1"/>
    <col min="14595" max="14598" width="4.7109375" style="17" customWidth="1"/>
    <col min="14599" max="14599" width="6" style="17" customWidth="1"/>
    <col min="14600" max="14600" width="6.28515625" style="17" customWidth="1"/>
    <col min="14601" max="14601" width="5.42578125" style="17" customWidth="1"/>
    <col min="14602" max="14603" width="5.28515625" style="17" customWidth="1"/>
    <col min="14604" max="14604" width="4.7109375" style="17" customWidth="1"/>
    <col min="14605" max="14605" width="7.85546875" style="17" customWidth="1"/>
    <col min="14606" max="14613" width="4.7109375" style="17" customWidth="1"/>
    <col min="14614" max="14619" width="2.7109375" style="17" customWidth="1"/>
    <col min="14620" max="14620" width="1.7109375" style="17" customWidth="1"/>
    <col min="14621" max="14621" width="4.140625" style="17" customWidth="1"/>
    <col min="14622" max="14848" width="9.140625" style="17"/>
    <col min="14849" max="14849" width="4" style="17" customWidth="1"/>
    <col min="14850" max="14850" width="3.7109375" style="17" customWidth="1"/>
    <col min="14851" max="14854" width="4.7109375" style="17" customWidth="1"/>
    <col min="14855" max="14855" width="6" style="17" customWidth="1"/>
    <col min="14856" max="14856" width="6.28515625" style="17" customWidth="1"/>
    <col min="14857" max="14857" width="5.42578125" style="17" customWidth="1"/>
    <col min="14858" max="14859" width="5.28515625" style="17" customWidth="1"/>
    <col min="14860" max="14860" width="4.7109375" style="17" customWidth="1"/>
    <col min="14861" max="14861" width="7.85546875" style="17" customWidth="1"/>
    <col min="14862" max="14869" width="4.7109375" style="17" customWidth="1"/>
    <col min="14870" max="14875" width="2.7109375" style="17" customWidth="1"/>
    <col min="14876" max="14876" width="1.7109375" style="17" customWidth="1"/>
    <col min="14877" max="14877" width="4.140625" style="17" customWidth="1"/>
    <col min="14878" max="15104" width="9.140625" style="17"/>
    <col min="15105" max="15105" width="4" style="17" customWidth="1"/>
    <col min="15106" max="15106" width="3.7109375" style="17" customWidth="1"/>
    <col min="15107" max="15110" width="4.7109375" style="17" customWidth="1"/>
    <col min="15111" max="15111" width="6" style="17" customWidth="1"/>
    <col min="15112" max="15112" width="6.28515625" style="17" customWidth="1"/>
    <col min="15113" max="15113" width="5.42578125" style="17" customWidth="1"/>
    <col min="15114" max="15115" width="5.28515625" style="17" customWidth="1"/>
    <col min="15116" max="15116" width="4.7109375" style="17" customWidth="1"/>
    <col min="15117" max="15117" width="7.85546875" style="17" customWidth="1"/>
    <col min="15118" max="15125" width="4.7109375" style="17" customWidth="1"/>
    <col min="15126" max="15131" width="2.7109375" style="17" customWidth="1"/>
    <col min="15132" max="15132" width="1.7109375" style="17" customWidth="1"/>
    <col min="15133" max="15133" width="4.140625" style="17" customWidth="1"/>
    <col min="15134" max="15360" width="9.140625" style="17"/>
    <col min="15361" max="15361" width="4" style="17" customWidth="1"/>
    <col min="15362" max="15362" width="3.7109375" style="17" customWidth="1"/>
    <col min="15363" max="15366" width="4.7109375" style="17" customWidth="1"/>
    <col min="15367" max="15367" width="6" style="17" customWidth="1"/>
    <col min="15368" max="15368" width="6.28515625" style="17" customWidth="1"/>
    <col min="15369" max="15369" width="5.42578125" style="17" customWidth="1"/>
    <col min="15370" max="15371" width="5.28515625" style="17" customWidth="1"/>
    <col min="15372" max="15372" width="4.7109375" style="17" customWidth="1"/>
    <col min="15373" max="15373" width="7.85546875" style="17" customWidth="1"/>
    <col min="15374" max="15381" width="4.7109375" style="17" customWidth="1"/>
    <col min="15382" max="15387" width="2.7109375" style="17" customWidth="1"/>
    <col min="15388" max="15388" width="1.7109375" style="17" customWidth="1"/>
    <col min="15389" max="15389" width="4.140625" style="17" customWidth="1"/>
    <col min="15390" max="15616" width="9.140625" style="17"/>
    <col min="15617" max="15617" width="4" style="17" customWidth="1"/>
    <col min="15618" max="15618" width="3.7109375" style="17" customWidth="1"/>
    <col min="15619" max="15622" width="4.7109375" style="17" customWidth="1"/>
    <col min="15623" max="15623" width="6" style="17" customWidth="1"/>
    <col min="15624" max="15624" width="6.28515625" style="17" customWidth="1"/>
    <col min="15625" max="15625" width="5.42578125" style="17" customWidth="1"/>
    <col min="15626" max="15627" width="5.28515625" style="17" customWidth="1"/>
    <col min="15628" max="15628" width="4.7109375" style="17" customWidth="1"/>
    <col min="15629" max="15629" width="7.85546875" style="17" customWidth="1"/>
    <col min="15630" max="15637" width="4.7109375" style="17" customWidth="1"/>
    <col min="15638" max="15643" width="2.7109375" style="17" customWidth="1"/>
    <col min="15644" max="15644" width="1.7109375" style="17" customWidth="1"/>
    <col min="15645" max="15645" width="4.140625" style="17" customWidth="1"/>
    <col min="15646" max="15872" width="9.140625" style="17"/>
    <col min="15873" max="15873" width="4" style="17" customWidth="1"/>
    <col min="15874" max="15874" width="3.7109375" style="17" customWidth="1"/>
    <col min="15875" max="15878" width="4.7109375" style="17" customWidth="1"/>
    <col min="15879" max="15879" width="6" style="17" customWidth="1"/>
    <col min="15880" max="15880" width="6.28515625" style="17" customWidth="1"/>
    <col min="15881" max="15881" width="5.42578125" style="17" customWidth="1"/>
    <col min="15882" max="15883" width="5.28515625" style="17" customWidth="1"/>
    <col min="15884" max="15884" width="4.7109375" style="17" customWidth="1"/>
    <col min="15885" max="15885" width="7.85546875" style="17" customWidth="1"/>
    <col min="15886" max="15893" width="4.7109375" style="17" customWidth="1"/>
    <col min="15894" max="15899" width="2.7109375" style="17" customWidth="1"/>
    <col min="15900" max="15900" width="1.7109375" style="17" customWidth="1"/>
    <col min="15901" max="15901" width="4.140625" style="17" customWidth="1"/>
    <col min="15902" max="16128" width="9.140625" style="17"/>
    <col min="16129" max="16129" width="4" style="17" customWidth="1"/>
    <col min="16130" max="16130" width="3.7109375" style="17" customWidth="1"/>
    <col min="16131" max="16134" width="4.7109375" style="17" customWidth="1"/>
    <col min="16135" max="16135" width="6" style="17" customWidth="1"/>
    <col min="16136" max="16136" width="6.28515625" style="17" customWidth="1"/>
    <col min="16137" max="16137" width="5.42578125" style="17" customWidth="1"/>
    <col min="16138" max="16139" width="5.28515625" style="17" customWidth="1"/>
    <col min="16140" max="16140" width="4.7109375" style="17" customWidth="1"/>
    <col min="16141" max="16141" width="7.85546875" style="17" customWidth="1"/>
    <col min="16142" max="16149" width="4.7109375" style="17" customWidth="1"/>
    <col min="16150" max="16155" width="2.7109375" style="17" customWidth="1"/>
    <col min="16156" max="16156" width="1.7109375" style="17" customWidth="1"/>
    <col min="16157" max="16157" width="4.140625" style="17" customWidth="1"/>
    <col min="16158" max="16384" width="9.140625" style="17"/>
  </cols>
  <sheetData>
    <row r="1" spans="2:28" ht="32.25" customHeight="1" x14ac:dyDescent="0.25">
      <c r="B1" s="18"/>
      <c r="C1" s="19"/>
      <c r="D1" s="19"/>
      <c r="E1" s="19"/>
      <c r="F1" s="20"/>
      <c r="G1" s="222" t="s">
        <v>35</v>
      </c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4"/>
      <c r="V1" s="225"/>
      <c r="W1" s="226"/>
      <c r="X1" s="226"/>
      <c r="Y1" s="226"/>
      <c r="Z1" s="226"/>
      <c r="AA1" s="226"/>
      <c r="AB1" s="227"/>
    </row>
    <row r="2" spans="2:28" ht="9" customHeight="1" x14ac:dyDescent="0.25">
      <c r="B2" s="21"/>
      <c r="F2" s="22"/>
      <c r="G2" s="231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3"/>
      <c r="V2" s="228"/>
      <c r="W2" s="229"/>
      <c r="X2" s="229"/>
      <c r="Y2" s="229"/>
      <c r="Z2" s="229"/>
      <c r="AA2" s="229"/>
      <c r="AB2" s="230"/>
    </row>
    <row r="3" spans="2:28" ht="21.75" customHeight="1" x14ac:dyDescent="0.3">
      <c r="B3" s="234"/>
      <c r="C3" s="235"/>
      <c r="D3" s="235"/>
      <c r="E3" s="235"/>
      <c r="F3" s="236"/>
      <c r="G3" s="237" t="s">
        <v>36</v>
      </c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9"/>
      <c r="V3" s="228"/>
      <c r="W3" s="229"/>
      <c r="X3" s="229"/>
      <c r="Y3" s="229"/>
      <c r="Z3" s="229"/>
      <c r="AA3" s="229"/>
      <c r="AB3" s="230"/>
    </row>
    <row r="4" spans="2:28" ht="6.75" customHeight="1" x14ac:dyDescent="0.25">
      <c r="B4" s="234"/>
      <c r="C4" s="235"/>
      <c r="D4" s="235"/>
      <c r="E4" s="235"/>
      <c r="F4" s="236"/>
      <c r="G4" s="240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2"/>
      <c r="V4" s="228"/>
      <c r="W4" s="229"/>
      <c r="X4" s="229"/>
      <c r="Y4" s="229"/>
      <c r="Z4" s="229"/>
      <c r="AA4" s="229"/>
      <c r="AB4" s="230"/>
    </row>
    <row r="5" spans="2:28" ht="15" x14ac:dyDescent="0.25">
      <c r="B5" s="234"/>
      <c r="C5" s="235"/>
      <c r="D5" s="235"/>
      <c r="E5" s="235"/>
      <c r="F5" s="236"/>
      <c r="G5" s="231" t="s">
        <v>37</v>
      </c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3"/>
      <c r="V5" s="243" t="s">
        <v>38</v>
      </c>
      <c r="W5" s="244"/>
      <c r="X5" s="244"/>
      <c r="Y5" s="244"/>
      <c r="Z5" s="244"/>
      <c r="AA5" s="244"/>
      <c r="AB5" s="245"/>
    </row>
    <row r="6" spans="2:28" ht="20.25" customHeight="1" thickBot="1" x14ac:dyDescent="0.3">
      <c r="B6" s="249"/>
      <c r="C6" s="250"/>
      <c r="D6" s="250"/>
      <c r="E6" s="250"/>
      <c r="F6" s="251"/>
      <c r="G6" s="252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4"/>
      <c r="V6" s="246"/>
      <c r="W6" s="247"/>
      <c r="X6" s="247"/>
      <c r="Y6" s="247"/>
      <c r="Z6" s="247"/>
      <c r="AA6" s="247"/>
      <c r="AB6" s="248"/>
    </row>
    <row r="7" spans="2:28" x14ac:dyDescent="0.2">
      <c r="B7" s="192" t="s">
        <v>39</v>
      </c>
      <c r="C7" s="192"/>
      <c r="D7" s="192"/>
      <c r="E7" s="192"/>
      <c r="F7" s="19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4"/>
      <c r="U7" s="24"/>
      <c r="V7" s="25"/>
      <c r="W7" s="25"/>
    </row>
    <row r="8" spans="2:28" x14ac:dyDescent="0.2">
      <c r="B8" s="26" t="s">
        <v>40</v>
      </c>
      <c r="C8" s="193" t="s">
        <v>41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2:28" x14ac:dyDescent="0.2">
      <c r="B9" s="29"/>
      <c r="C9" s="30" t="s">
        <v>42</v>
      </c>
      <c r="D9" s="30"/>
      <c r="E9" s="30"/>
      <c r="F9" s="31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31" t="s">
        <v>43</v>
      </c>
      <c r="S9" s="220"/>
      <c r="T9" s="220"/>
      <c r="U9" s="220"/>
      <c r="V9" s="220"/>
      <c r="W9" s="220"/>
      <c r="X9" s="220"/>
      <c r="Y9" s="220"/>
      <c r="Z9" s="220"/>
      <c r="AA9" s="23"/>
      <c r="AB9" s="32"/>
    </row>
    <row r="10" spans="2:28" ht="6.75" customHeight="1" x14ac:dyDescent="0.2">
      <c r="B10" s="29"/>
      <c r="C10" s="30"/>
      <c r="D10" s="30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23"/>
      <c r="Y10" s="23"/>
      <c r="Z10" s="23"/>
      <c r="AA10" s="23"/>
      <c r="AB10" s="32"/>
    </row>
    <row r="11" spans="2:28" x14ac:dyDescent="0.2">
      <c r="B11" s="29"/>
      <c r="C11" s="30" t="s">
        <v>44</v>
      </c>
      <c r="D11" s="30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32"/>
    </row>
    <row r="12" spans="2:28" ht="9.75" customHeight="1" x14ac:dyDescent="0.2">
      <c r="B12" s="29"/>
      <c r="C12" s="30"/>
      <c r="D12" s="3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23"/>
      <c r="Y12" s="23"/>
      <c r="Z12" s="23"/>
      <c r="AA12" s="23"/>
      <c r="AB12" s="32"/>
    </row>
    <row r="13" spans="2:28" x14ac:dyDescent="0.2">
      <c r="B13" s="29"/>
      <c r="C13" s="30" t="s">
        <v>45</v>
      </c>
      <c r="D13" s="30"/>
      <c r="E13" s="216"/>
      <c r="F13" s="216"/>
      <c r="G13" s="216"/>
      <c r="H13" s="216"/>
      <c r="I13" s="216"/>
      <c r="J13" s="216"/>
      <c r="K13" s="216"/>
      <c r="L13" s="31"/>
      <c r="M13" s="31" t="s">
        <v>46</v>
      </c>
      <c r="N13" s="221"/>
      <c r="O13" s="221"/>
      <c r="P13" s="221"/>
      <c r="Q13" s="221"/>
      <c r="R13" s="221"/>
      <c r="S13" s="221"/>
      <c r="T13" s="221"/>
      <c r="U13" s="31"/>
      <c r="V13" s="31"/>
      <c r="W13" s="33"/>
      <c r="X13" s="23"/>
      <c r="Y13" s="23"/>
      <c r="Z13" s="23"/>
      <c r="AA13" s="23"/>
      <c r="AB13" s="32"/>
    </row>
    <row r="14" spans="2:28" ht="11.25" customHeight="1" x14ac:dyDescent="0.2">
      <c r="B14" s="29"/>
      <c r="C14" s="30"/>
      <c r="D14" s="30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23"/>
      <c r="Y14" s="23"/>
      <c r="Z14" s="23"/>
      <c r="AA14" s="23"/>
      <c r="AB14" s="32"/>
    </row>
    <row r="15" spans="2:28" x14ac:dyDescent="0.2">
      <c r="B15" s="34"/>
      <c r="C15" s="33" t="s">
        <v>47</v>
      </c>
      <c r="D15" s="33"/>
      <c r="E15" s="216"/>
      <c r="F15" s="216"/>
      <c r="G15" s="216"/>
      <c r="H15" s="216"/>
      <c r="I15" s="216"/>
      <c r="J15" s="33"/>
      <c r="K15" s="33" t="s">
        <v>48</v>
      </c>
      <c r="L15" s="216"/>
      <c r="M15" s="216"/>
      <c r="N15" s="216"/>
      <c r="O15" s="216"/>
      <c r="P15" s="33"/>
      <c r="Q15" s="33" t="s">
        <v>49</v>
      </c>
      <c r="R15" s="33"/>
      <c r="S15" s="216"/>
      <c r="T15" s="216"/>
      <c r="U15" s="216"/>
      <c r="V15" s="216"/>
      <c r="W15" s="216"/>
      <c r="X15" s="216"/>
      <c r="Y15" s="216"/>
      <c r="Z15" s="216"/>
      <c r="AA15" s="216"/>
      <c r="AB15" s="32"/>
    </row>
    <row r="16" spans="2:28" ht="20.25" customHeight="1" x14ac:dyDescent="0.2">
      <c r="B16" s="217" t="s">
        <v>50</v>
      </c>
      <c r="C16" s="218"/>
      <c r="D16" s="218"/>
      <c r="E16" s="218"/>
      <c r="F16" s="218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33"/>
      <c r="S16" s="33" t="s">
        <v>51</v>
      </c>
      <c r="T16" s="219"/>
      <c r="U16" s="219"/>
      <c r="V16" s="219"/>
      <c r="W16" s="219"/>
      <c r="X16" s="219"/>
      <c r="Y16" s="219"/>
      <c r="Z16" s="219"/>
      <c r="AA16" s="23"/>
      <c r="AB16" s="32"/>
    </row>
    <row r="17" spans="2:28" x14ac:dyDescent="0.2">
      <c r="B17" s="209"/>
      <c r="C17" s="210"/>
      <c r="D17" s="210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36"/>
      <c r="Z17" s="36"/>
      <c r="AA17" s="36"/>
      <c r="AB17" s="37"/>
    </row>
    <row r="18" spans="2:28" x14ac:dyDescent="0.2">
      <c r="B18" s="192" t="s">
        <v>52</v>
      </c>
      <c r="C18" s="192"/>
      <c r="D18" s="192"/>
      <c r="E18" s="192"/>
      <c r="F18" s="192"/>
      <c r="G18" s="23"/>
      <c r="H18" s="23"/>
      <c r="I18" s="23"/>
      <c r="J18" s="38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8" x14ac:dyDescent="0.2">
      <c r="B19" s="39" t="s">
        <v>53</v>
      </c>
      <c r="C19" s="211" t="s">
        <v>54</v>
      </c>
      <c r="D19" s="211"/>
      <c r="E19" s="211"/>
      <c r="F19" s="211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1"/>
    </row>
    <row r="20" spans="2:28" x14ac:dyDescent="0.2">
      <c r="B20" s="42" t="s">
        <v>55</v>
      </c>
      <c r="C20" s="43"/>
      <c r="D20" s="43"/>
      <c r="E20" s="43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215" t="s">
        <v>56</v>
      </c>
      <c r="R20" s="215"/>
      <c r="S20" s="215"/>
      <c r="T20" s="215"/>
      <c r="U20" s="44"/>
      <c r="V20" s="45"/>
      <c r="W20" s="45" t="s">
        <v>57</v>
      </c>
      <c r="X20" s="45"/>
      <c r="Y20" s="45"/>
      <c r="Z20" s="46"/>
      <c r="AA20" s="46"/>
      <c r="AB20" s="47"/>
    </row>
    <row r="21" spans="2:28" ht="8.25" customHeight="1" x14ac:dyDescent="0.2">
      <c r="B21" s="48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6"/>
      <c r="Y21" s="46"/>
      <c r="Z21" s="46"/>
      <c r="AA21" s="46"/>
      <c r="AB21" s="47"/>
    </row>
    <row r="22" spans="2:28" x14ac:dyDescent="0.2">
      <c r="B22" s="48" t="s">
        <v>58</v>
      </c>
      <c r="C22" s="44"/>
      <c r="D22" s="44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44"/>
      <c r="R22" s="44"/>
      <c r="S22" s="44"/>
      <c r="T22" s="44"/>
      <c r="U22" s="44"/>
      <c r="V22" s="44"/>
      <c r="W22" s="44"/>
      <c r="X22" s="46"/>
      <c r="Y22" s="46"/>
      <c r="Z22" s="46"/>
      <c r="AA22" s="46"/>
      <c r="AB22" s="47"/>
    </row>
    <row r="23" spans="2:28" x14ac:dyDescent="0.2">
      <c r="B23" s="212"/>
      <c r="C23" s="213"/>
      <c r="D23" s="21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6"/>
      <c r="Y23" s="46"/>
      <c r="Z23" s="46"/>
      <c r="AA23" s="46"/>
      <c r="AB23" s="47"/>
    </row>
    <row r="24" spans="2:28" x14ac:dyDescent="0.2">
      <c r="B24" s="49" t="s">
        <v>59</v>
      </c>
      <c r="C24" s="214" t="s">
        <v>91</v>
      </c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50"/>
    </row>
    <row r="25" spans="2:28" x14ac:dyDescent="0.2">
      <c r="B25" s="51"/>
      <c r="C25" s="44" t="s">
        <v>60</v>
      </c>
      <c r="D25" s="44"/>
      <c r="E25" s="44"/>
      <c r="F25" s="44"/>
      <c r="G25" s="44"/>
      <c r="H25" s="44"/>
      <c r="I25" s="44"/>
      <c r="J25" s="52"/>
      <c r="K25" s="44"/>
      <c r="L25" s="44"/>
      <c r="M25" s="52"/>
      <c r="N25" s="52" t="s">
        <v>61</v>
      </c>
      <c r="O25" s="44" t="s">
        <v>62</v>
      </c>
      <c r="P25" s="52"/>
      <c r="Q25" s="190"/>
      <c r="R25" s="190"/>
      <c r="S25" s="190"/>
      <c r="T25" s="190"/>
      <c r="U25" s="190"/>
      <c r="V25" s="44"/>
      <c r="W25" s="44"/>
      <c r="X25" s="44"/>
      <c r="Y25" s="44"/>
      <c r="Z25" s="44"/>
      <c r="AA25" s="44"/>
      <c r="AB25" s="50"/>
    </row>
    <row r="26" spans="2:28" x14ac:dyDescent="0.2">
      <c r="B26" s="48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6"/>
      <c r="Q26" s="46"/>
      <c r="R26" s="46"/>
      <c r="S26" s="46"/>
      <c r="T26" s="46"/>
      <c r="U26" s="46"/>
      <c r="V26" s="46"/>
      <c r="W26" s="44"/>
      <c r="X26" s="44"/>
      <c r="Y26" s="44"/>
      <c r="Z26" s="44"/>
      <c r="AA26" s="44"/>
      <c r="AB26" s="50"/>
    </row>
    <row r="27" spans="2:28" ht="14.1" customHeight="1" x14ac:dyDescent="0.2">
      <c r="B27" s="53"/>
      <c r="C27" s="208" t="s">
        <v>63</v>
      </c>
      <c r="D27" s="208"/>
      <c r="E27" s="208"/>
      <c r="F27" s="208"/>
      <c r="G27" s="54"/>
      <c r="H27" s="203" t="s">
        <v>64</v>
      </c>
      <c r="I27" s="204"/>
      <c r="J27" s="204"/>
      <c r="K27" s="205"/>
      <c r="L27" s="44"/>
      <c r="M27" s="44"/>
      <c r="N27" s="44"/>
      <c r="O27" s="44"/>
      <c r="P27" s="55"/>
      <c r="Q27" s="46"/>
      <c r="R27" s="56"/>
      <c r="S27" s="46"/>
      <c r="T27" s="56"/>
      <c r="U27" s="46"/>
      <c r="V27" s="46"/>
      <c r="W27" s="44"/>
      <c r="X27" s="44"/>
      <c r="Y27" s="44"/>
      <c r="Z27" s="44"/>
      <c r="AA27" s="44"/>
      <c r="AB27" s="50"/>
    </row>
    <row r="28" spans="2:28" x14ac:dyDescent="0.2">
      <c r="B28" s="53"/>
      <c r="C28" s="57"/>
      <c r="D28" s="57"/>
      <c r="E28" s="57"/>
      <c r="F28" s="58"/>
      <c r="G28" s="54"/>
      <c r="H28" s="54"/>
      <c r="I28" s="54"/>
      <c r="J28" s="44"/>
      <c r="K28" s="44"/>
      <c r="L28" s="44"/>
      <c r="M28" s="44"/>
      <c r="N28" s="44"/>
      <c r="O28" s="44"/>
      <c r="P28" s="46"/>
      <c r="Q28" s="46"/>
      <c r="R28" s="46"/>
      <c r="S28" s="46"/>
      <c r="T28" s="46"/>
      <c r="U28" s="46"/>
      <c r="V28" s="46"/>
      <c r="W28" s="44"/>
      <c r="X28" s="44"/>
      <c r="Y28" s="44"/>
      <c r="Z28" s="44"/>
      <c r="AA28" s="44"/>
      <c r="AB28" s="50"/>
    </row>
    <row r="29" spans="2:28" ht="14.1" customHeight="1" x14ac:dyDescent="0.2">
      <c r="B29" s="59"/>
      <c r="C29" s="202" t="s">
        <v>65</v>
      </c>
      <c r="D29" s="202"/>
      <c r="E29" s="202"/>
      <c r="F29" s="202"/>
      <c r="G29" s="54"/>
      <c r="H29" s="203" t="s">
        <v>64</v>
      </c>
      <c r="I29" s="204"/>
      <c r="J29" s="204"/>
      <c r="K29" s="205"/>
      <c r="L29" s="44"/>
      <c r="M29" s="44"/>
      <c r="N29" s="44"/>
      <c r="O29" s="44"/>
      <c r="P29" s="60"/>
      <c r="Q29" s="60"/>
      <c r="R29" s="60"/>
      <c r="S29" s="61"/>
      <c r="T29" s="62"/>
      <c r="U29" s="60"/>
      <c r="V29" s="60"/>
      <c r="W29" s="44"/>
      <c r="X29" s="44"/>
      <c r="Y29" s="44"/>
      <c r="Z29" s="44"/>
      <c r="AA29" s="44"/>
      <c r="AB29" s="50"/>
    </row>
    <row r="30" spans="2:28" x14ac:dyDescent="0.2">
      <c r="B30" s="63"/>
      <c r="C30" s="58"/>
      <c r="D30" s="58"/>
      <c r="E30" s="58"/>
      <c r="F30" s="58"/>
      <c r="G30" s="54"/>
      <c r="H30" s="54"/>
      <c r="I30" s="54"/>
      <c r="J30" s="44"/>
      <c r="K30" s="44"/>
      <c r="L30" s="44"/>
      <c r="M30" s="44"/>
      <c r="N30" s="44"/>
      <c r="O30" s="44"/>
      <c r="P30" s="60"/>
      <c r="Q30" s="60"/>
      <c r="R30" s="60"/>
      <c r="S30" s="61"/>
      <c r="T30" s="60"/>
      <c r="U30" s="60"/>
      <c r="V30" s="60"/>
      <c r="W30" s="44"/>
      <c r="X30" s="44"/>
      <c r="Y30" s="44"/>
      <c r="Z30" s="44"/>
      <c r="AA30" s="44"/>
      <c r="AB30" s="50"/>
    </row>
    <row r="31" spans="2:28" ht="14.1" customHeight="1" x14ac:dyDescent="0.2">
      <c r="B31" s="59"/>
      <c r="C31" s="202" t="s">
        <v>66</v>
      </c>
      <c r="D31" s="202"/>
      <c r="E31" s="202"/>
      <c r="F31" s="202"/>
      <c r="G31" s="206"/>
      <c r="H31" s="203" t="s">
        <v>64</v>
      </c>
      <c r="I31" s="204"/>
      <c r="J31" s="204"/>
      <c r="K31" s="205"/>
      <c r="L31" s="64"/>
      <c r="M31" s="64"/>
      <c r="N31" s="65"/>
      <c r="O31" s="61"/>
      <c r="P31" s="66"/>
      <c r="Q31" s="66"/>
      <c r="R31" s="66"/>
      <c r="S31" s="61"/>
      <c r="T31" s="67"/>
      <c r="U31" s="67"/>
      <c r="V31" s="67"/>
      <c r="W31" s="61"/>
      <c r="X31" s="61"/>
      <c r="Y31" s="61"/>
      <c r="Z31" s="61"/>
      <c r="AA31" s="61"/>
      <c r="AB31" s="68"/>
    </row>
    <row r="32" spans="2:28" x14ac:dyDescent="0.2">
      <c r="B32" s="63"/>
      <c r="C32" s="58"/>
      <c r="D32" s="58"/>
      <c r="E32" s="58"/>
      <c r="F32" s="58"/>
      <c r="G32" s="54"/>
      <c r="H32" s="54"/>
      <c r="I32" s="54"/>
      <c r="J32" s="61"/>
      <c r="K32" s="61"/>
      <c r="L32" s="61"/>
      <c r="M32" s="61"/>
      <c r="N32" s="65"/>
      <c r="O32" s="61"/>
      <c r="P32" s="60"/>
      <c r="Q32" s="69"/>
      <c r="R32" s="69"/>
      <c r="S32" s="62"/>
      <c r="T32" s="62"/>
      <c r="U32" s="62"/>
      <c r="V32" s="62"/>
      <c r="W32" s="61"/>
      <c r="X32" s="61"/>
      <c r="Y32" s="61"/>
      <c r="Z32" s="61"/>
      <c r="AA32" s="61"/>
      <c r="AB32" s="68"/>
    </row>
    <row r="33" spans="2:28" ht="14.1" customHeight="1" x14ac:dyDescent="0.2">
      <c r="B33" s="59"/>
      <c r="C33" s="202" t="s">
        <v>67</v>
      </c>
      <c r="D33" s="202"/>
      <c r="E33" s="202"/>
      <c r="F33" s="202"/>
      <c r="G33" s="206"/>
      <c r="H33" s="203" t="s">
        <v>64</v>
      </c>
      <c r="I33" s="204"/>
      <c r="J33" s="204"/>
      <c r="K33" s="205"/>
      <c r="L33" s="64"/>
      <c r="M33" s="64"/>
      <c r="N33" s="65"/>
      <c r="O33" s="61"/>
      <c r="P33" s="69"/>
      <c r="Q33" s="69"/>
      <c r="R33" s="69"/>
      <c r="S33" s="62"/>
      <c r="T33" s="62"/>
      <c r="U33" s="62"/>
      <c r="V33" s="62"/>
      <c r="W33" s="61"/>
      <c r="X33" s="61"/>
      <c r="Y33" s="61"/>
      <c r="Z33" s="61"/>
      <c r="AA33" s="61"/>
      <c r="AB33" s="68"/>
    </row>
    <row r="34" spans="2:28" x14ac:dyDescent="0.2">
      <c r="B34" s="63"/>
      <c r="C34" s="69"/>
      <c r="D34" s="69"/>
      <c r="E34" s="69"/>
      <c r="F34" s="54"/>
      <c r="G34" s="54"/>
      <c r="H34" s="54"/>
      <c r="I34" s="54"/>
      <c r="J34" s="207"/>
      <c r="K34" s="207"/>
      <c r="L34" s="70"/>
      <c r="M34" s="70"/>
      <c r="N34" s="65"/>
      <c r="O34" s="61"/>
      <c r="P34" s="60"/>
      <c r="Q34" s="60"/>
      <c r="R34" s="60"/>
      <c r="S34" s="61"/>
      <c r="T34" s="61"/>
      <c r="U34" s="61"/>
      <c r="V34" s="61"/>
      <c r="W34" s="61"/>
      <c r="X34" s="61"/>
      <c r="Y34" s="61"/>
      <c r="Z34" s="61"/>
      <c r="AA34" s="61"/>
      <c r="AB34" s="68"/>
    </row>
    <row r="35" spans="2:28" x14ac:dyDescent="0.2">
      <c r="B35" s="189" t="s">
        <v>68</v>
      </c>
      <c r="C35" s="190"/>
      <c r="D35" s="191" t="s">
        <v>69</v>
      </c>
      <c r="E35" s="191"/>
      <c r="F35" s="191"/>
      <c r="G35" s="191"/>
      <c r="H35" s="44"/>
      <c r="I35" s="44"/>
      <c r="J35" s="52"/>
      <c r="K35" s="44"/>
      <c r="L35" s="44"/>
      <c r="M35" s="43"/>
      <c r="N35" s="55"/>
      <c r="O35" s="190" t="s">
        <v>68</v>
      </c>
      <c r="P35" s="190"/>
      <c r="Q35" s="191" t="s">
        <v>69</v>
      </c>
      <c r="R35" s="191"/>
      <c r="S35" s="191"/>
      <c r="T35" s="191"/>
      <c r="U35" s="44"/>
      <c r="V35" s="44"/>
      <c r="W35" s="52"/>
      <c r="X35" s="46"/>
      <c r="Y35" s="46"/>
      <c r="Z35" s="46"/>
      <c r="AA35" s="46"/>
      <c r="AB35" s="47"/>
    </row>
    <row r="36" spans="2:28" x14ac:dyDescent="0.2">
      <c r="B36" s="4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6"/>
      <c r="Y36" s="46"/>
      <c r="Z36" s="46"/>
      <c r="AA36" s="46"/>
      <c r="AB36" s="47"/>
    </row>
    <row r="37" spans="2:28" x14ac:dyDescent="0.2">
      <c r="B37" s="48" t="s">
        <v>70</v>
      </c>
      <c r="C37" s="44"/>
      <c r="D37" s="191"/>
      <c r="E37" s="191"/>
      <c r="F37" s="191"/>
      <c r="G37" s="191"/>
      <c r="H37" s="191"/>
      <c r="I37" s="191"/>
      <c r="J37" s="191"/>
      <c r="K37" s="44"/>
      <c r="L37" s="44"/>
      <c r="M37" s="44"/>
      <c r="N37" s="55"/>
      <c r="O37" s="44" t="s">
        <v>70</v>
      </c>
      <c r="P37" s="44"/>
      <c r="Q37" s="191"/>
      <c r="R37" s="191"/>
      <c r="S37" s="191"/>
      <c r="T37" s="191"/>
      <c r="U37" s="191"/>
      <c r="V37" s="191"/>
      <c r="W37" s="191"/>
      <c r="X37" s="46"/>
      <c r="Y37" s="46"/>
      <c r="Z37" s="46"/>
      <c r="AA37" s="46"/>
      <c r="AB37" s="47"/>
    </row>
    <row r="38" spans="2:28" x14ac:dyDescent="0.2">
      <c r="B38" s="4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6"/>
      <c r="Y38" s="46"/>
      <c r="Z38" s="46"/>
      <c r="AA38" s="46"/>
      <c r="AB38" s="47"/>
    </row>
    <row r="39" spans="2:28" x14ac:dyDescent="0.2">
      <c r="B39" s="189" t="s">
        <v>71</v>
      </c>
      <c r="C39" s="190"/>
      <c r="D39" s="191"/>
      <c r="E39" s="191"/>
      <c r="F39" s="191"/>
      <c r="G39" s="191"/>
      <c r="H39" s="191"/>
      <c r="I39" s="191"/>
      <c r="J39" s="191"/>
      <c r="K39" s="44"/>
      <c r="L39" s="44"/>
      <c r="M39" s="43"/>
      <c r="N39" s="55"/>
      <c r="O39" s="190" t="s">
        <v>71</v>
      </c>
      <c r="P39" s="190"/>
      <c r="Q39" s="191"/>
      <c r="R39" s="191"/>
      <c r="S39" s="191"/>
      <c r="T39" s="191"/>
      <c r="U39" s="191"/>
      <c r="V39" s="191"/>
      <c r="W39" s="191"/>
      <c r="X39" s="46"/>
      <c r="Y39" s="46"/>
      <c r="Z39" s="46"/>
      <c r="AA39" s="46"/>
      <c r="AB39" s="47"/>
    </row>
    <row r="40" spans="2:28" x14ac:dyDescent="0.2"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3"/>
      <c r="Y40" s="73"/>
      <c r="Z40" s="73"/>
      <c r="AA40" s="73"/>
      <c r="AB40" s="74"/>
    </row>
    <row r="41" spans="2:28" x14ac:dyDescent="0.2">
      <c r="B41" s="192" t="s">
        <v>39</v>
      </c>
      <c r="C41" s="192"/>
      <c r="D41" s="192"/>
      <c r="E41" s="192"/>
      <c r="F41" s="192"/>
      <c r="X41" s="75"/>
      <c r="Y41" s="75"/>
      <c r="Z41" s="75"/>
      <c r="AA41" s="75"/>
      <c r="AB41" s="75"/>
    </row>
    <row r="42" spans="2:28" ht="3.75" customHeight="1" x14ac:dyDescent="0.2">
      <c r="B42" s="26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"/>
      <c r="O42" s="19"/>
      <c r="P42" s="19"/>
      <c r="Q42" s="76"/>
      <c r="R42" s="76"/>
      <c r="S42" s="77"/>
      <c r="T42" s="75"/>
      <c r="U42" s="78"/>
      <c r="V42" s="79"/>
      <c r="W42" s="80"/>
      <c r="X42" s="80"/>
      <c r="Y42" s="80"/>
      <c r="Z42" s="80"/>
      <c r="AA42" s="80"/>
      <c r="AB42" s="81"/>
    </row>
    <row r="43" spans="2:28" ht="15.95" customHeight="1" x14ac:dyDescent="0.2">
      <c r="B43" s="82" t="s">
        <v>72</v>
      </c>
      <c r="C43" s="194" t="s">
        <v>73</v>
      </c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Q43" s="75"/>
      <c r="R43" s="75"/>
      <c r="S43" s="83"/>
      <c r="T43" s="75"/>
      <c r="U43" s="84" t="s">
        <v>74</v>
      </c>
      <c r="V43" s="195" t="s">
        <v>75</v>
      </c>
      <c r="W43" s="195"/>
      <c r="X43" s="195"/>
      <c r="Y43" s="195"/>
      <c r="Z43" s="195"/>
      <c r="AA43" s="195"/>
      <c r="AB43" s="196"/>
    </row>
    <row r="44" spans="2:28" ht="15.95" customHeight="1" x14ac:dyDescent="0.2">
      <c r="B44" s="21"/>
      <c r="C44" s="197" t="s">
        <v>76</v>
      </c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8"/>
      <c r="U44" s="21"/>
      <c r="V44" s="195"/>
      <c r="W44" s="195"/>
      <c r="X44" s="195"/>
      <c r="Y44" s="195"/>
      <c r="Z44" s="195"/>
      <c r="AA44" s="195"/>
      <c r="AB44" s="196"/>
    </row>
    <row r="45" spans="2:28" ht="12" customHeight="1" x14ac:dyDescent="0.2">
      <c r="B45" s="21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8"/>
      <c r="U45" s="85"/>
      <c r="V45" s="86"/>
      <c r="W45" s="86"/>
      <c r="X45" s="86"/>
      <c r="Y45" s="86"/>
      <c r="Z45" s="86"/>
      <c r="AA45" s="86"/>
      <c r="AB45" s="87"/>
    </row>
    <row r="46" spans="2:28" ht="12" customHeight="1" x14ac:dyDescent="0.2"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90"/>
      <c r="U46" s="199" t="s">
        <v>77</v>
      </c>
      <c r="V46" s="200"/>
      <c r="W46" s="200"/>
      <c r="X46" s="200"/>
      <c r="Y46" s="200"/>
      <c r="Z46" s="200"/>
      <c r="AA46" s="200"/>
      <c r="AB46" s="201"/>
    </row>
    <row r="47" spans="2:28" x14ac:dyDescent="0.2">
      <c r="B47" s="88"/>
      <c r="C47" s="91" t="s">
        <v>308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0"/>
      <c r="U47" s="199"/>
      <c r="V47" s="200"/>
      <c r="W47" s="200"/>
      <c r="X47" s="200"/>
      <c r="Y47" s="200"/>
      <c r="Z47" s="200"/>
      <c r="AA47" s="200"/>
      <c r="AB47" s="201"/>
    </row>
    <row r="48" spans="2:28" x14ac:dyDescent="0.2">
      <c r="B48" s="88"/>
      <c r="C48" s="92" t="s">
        <v>309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0"/>
      <c r="U48" s="93"/>
      <c r="V48" s="94"/>
      <c r="W48" s="94"/>
      <c r="X48" s="94"/>
      <c r="Y48" s="94"/>
      <c r="Z48" s="94"/>
      <c r="AA48" s="94"/>
      <c r="AB48" s="95"/>
    </row>
    <row r="49" spans="2:38" x14ac:dyDescent="0.2">
      <c r="B49" s="88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0"/>
      <c r="U49" s="21"/>
      <c r="V49" s="186" t="s">
        <v>78</v>
      </c>
      <c r="W49" s="186"/>
      <c r="X49" s="186"/>
      <c r="Y49" s="186"/>
      <c r="Z49" s="186"/>
      <c r="AA49" s="186"/>
      <c r="AB49" s="187"/>
    </row>
    <row r="50" spans="2:38" x14ac:dyDescent="0.2">
      <c r="B50" s="88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90"/>
      <c r="U50" s="21"/>
      <c r="AB50" s="22"/>
    </row>
    <row r="51" spans="2:38" x14ac:dyDescent="0.2">
      <c r="B51" s="88"/>
      <c r="S51" s="90"/>
      <c r="U51" s="21"/>
      <c r="V51" s="188"/>
      <c r="W51" s="166"/>
      <c r="X51" s="166"/>
      <c r="Y51" s="166"/>
      <c r="Z51" s="166"/>
      <c r="AA51" s="166"/>
      <c r="AB51" s="22"/>
    </row>
    <row r="52" spans="2:38" x14ac:dyDescent="0.2">
      <c r="B52" s="88"/>
      <c r="C52" s="180"/>
      <c r="D52" s="181"/>
      <c r="E52" s="181"/>
      <c r="F52" s="181"/>
      <c r="G52" s="181"/>
      <c r="H52" s="181"/>
      <c r="I52" s="181"/>
      <c r="J52" s="181"/>
      <c r="K52" s="182"/>
      <c r="L52" s="180" t="s">
        <v>79</v>
      </c>
      <c r="M52" s="181"/>
      <c r="N52" s="181"/>
      <c r="O52" s="181"/>
      <c r="P52" s="181"/>
      <c r="Q52" s="181"/>
      <c r="R52" s="182"/>
      <c r="S52" s="90"/>
      <c r="U52" s="21"/>
      <c r="AB52" s="22"/>
    </row>
    <row r="53" spans="2:38" x14ac:dyDescent="0.2">
      <c r="B53" s="88"/>
      <c r="C53" s="174" t="s">
        <v>80</v>
      </c>
      <c r="D53" s="175"/>
      <c r="E53" s="175"/>
      <c r="F53" s="175"/>
      <c r="G53" s="175"/>
      <c r="H53" s="176"/>
      <c r="I53" s="180" t="s">
        <v>81</v>
      </c>
      <c r="J53" s="181"/>
      <c r="K53" s="182"/>
      <c r="L53" s="180"/>
      <c r="M53" s="181"/>
      <c r="N53" s="181"/>
      <c r="O53" s="181"/>
      <c r="P53" s="181"/>
      <c r="Q53" s="181"/>
      <c r="R53" s="182"/>
      <c r="S53" s="90"/>
      <c r="U53" s="21"/>
      <c r="AB53" s="22"/>
    </row>
    <row r="54" spans="2:38" x14ac:dyDescent="0.2">
      <c r="B54" s="88"/>
      <c r="C54" s="177"/>
      <c r="D54" s="178"/>
      <c r="E54" s="178"/>
      <c r="F54" s="178"/>
      <c r="G54" s="178"/>
      <c r="H54" s="179"/>
      <c r="I54" s="180" t="s">
        <v>82</v>
      </c>
      <c r="J54" s="181"/>
      <c r="K54" s="182"/>
      <c r="L54" s="180"/>
      <c r="M54" s="181"/>
      <c r="N54" s="181"/>
      <c r="O54" s="181"/>
      <c r="P54" s="181"/>
      <c r="Q54" s="181"/>
      <c r="R54" s="182"/>
      <c r="S54" s="90"/>
      <c r="U54" s="21"/>
      <c r="AB54" s="22"/>
    </row>
    <row r="55" spans="2:38" x14ac:dyDescent="0.2">
      <c r="B55" s="88"/>
      <c r="C55" s="183" t="s">
        <v>84</v>
      </c>
      <c r="D55" s="184"/>
      <c r="E55" s="184"/>
      <c r="F55" s="184"/>
      <c r="G55" s="184"/>
      <c r="H55" s="185"/>
      <c r="I55" s="180" t="s">
        <v>81</v>
      </c>
      <c r="J55" s="181"/>
      <c r="K55" s="182"/>
      <c r="L55" s="180"/>
      <c r="M55" s="181"/>
      <c r="N55" s="181"/>
      <c r="O55" s="181"/>
      <c r="P55" s="181"/>
      <c r="Q55" s="181"/>
      <c r="R55" s="182"/>
      <c r="S55" s="90"/>
      <c r="U55" s="21"/>
      <c r="V55" s="186" t="s">
        <v>83</v>
      </c>
      <c r="W55" s="186"/>
      <c r="X55" s="186"/>
      <c r="Y55" s="186"/>
      <c r="Z55" s="186"/>
      <c r="AA55" s="186"/>
      <c r="AB55" s="187"/>
    </row>
    <row r="56" spans="2:38" x14ac:dyDescent="0.2">
      <c r="B56" s="88"/>
      <c r="C56" s="183"/>
      <c r="D56" s="184"/>
      <c r="E56" s="184"/>
      <c r="F56" s="184"/>
      <c r="G56" s="184"/>
      <c r="H56" s="185"/>
      <c r="I56" s="180" t="s">
        <v>82</v>
      </c>
      <c r="J56" s="181"/>
      <c r="K56" s="182"/>
      <c r="L56" s="180"/>
      <c r="M56" s="181"/>
      <c r="N56" s="181"/>
      <c r="O56" s="181"/>
      <c r="P56" s="181"/>
      <c r="Q56" s="181"/>
      <c r="R56" s="182"/>
      <c r="S56" s="90"/>
      <c r="U56" s="21"/>
      <c r="AB56" s="22"/>
    </row>
    <row r="57" spans="2:38" x14ac:dyDescent="0.2">
      <c r="B57" s="88"/>
      <c r="C57" s="171" t="s">
        <v>34</v>
      </c>
      <c r="D57" s="172"/>
      <c r="E57" s="172"/>
      <c r="F57" s="172"/>
      <c r="G57" s="172"/>
      <c r="H57" s="173"/>
      <c r="I57" s="180" t="s">
        <v>82</v>
      </c>
      <c r="J57" s="181"/>
      <c r="K57" s="182"/>
      <c r="L57" s="180"/>
      <c r="M57" s="181"/>
      <c r="N57" s="181"/>
      <c r="O57" s="181"/>
      <c r="P57" s="181"/>
      <c r="Q57" s="181"/>
      <c r="R57" s="182"/>
      <c r="S57" s="90"/>
      <c r="U57" s="21"/>
      <c r="V57" s="188"/>
      <c r="W57" s="166"/>
      <c r="X57" s="166"/>
      <c r="Y57" s="166"/>
      <c r="Z57" s="166"/>
      <c r="AA57" s="166"/>
      <c r="AB57" s="22"/>
    </row>
    <row r="58" spans="2:38" x14ac:dyDescent="0.2">
      <c r="B58" s="88"/>
      <c r="C58" s="174" t="s">
        <v>86</v>
      </c>
      <c r="D58" s="175"/>
      <c r="E58" s="175"/>
      <c r="F58" s="175"/>
      <c r="G58" s="175"/>
      <c r="H58" s="176"/>
      <c r="I58" s="180" t="s">
        <v>81</v>
      </c>
      <c r="J58" s="181"/>
      <c r="K58" s="182"/>
      <c r="L58" s="180"/>
      <c r="M58" s="181"/>
      <c r="N58" s="181"/>
      <c r="O58" s="181"/>
      <c r="P58" s="181"/>
      <c r="Q58" s="181"/>
      <c r="R58" s="182"/>
      <c r="S58" s="90"/>
      <c r="U58" s="21"/>
      <c r="AB58" s="22"/>
    </row>
    <row r="59" spans="2:38" x14ac:dyDescent="0.2">
      <c r="B59" s="88"/>
      <c r="C59" s="177"/>
      <c r="D59" s="178"/>
      <c r="E59" s="178"/>
      <c r="F59" s="178"/>
      <c r="G59" s="178"/>
      <c r="H59" s="179"/>
      <c r="I59" s="180" t="s">
        <v>82</v>
      </c>
      <c r="J59" s="181"/>
      <c r="K59" s="182"/>
      <c r="L59" s="180"/>
      <c r="M59" s="181"/>
      <c r="N59" s="181"/>
      <c r="O59" s="181"/>
      <c r="P59" s="181"/>
      <c r="Q59" s="181"/>
      <c r="R59" s="182"/>
      <c r="S59" s="90"/>
      <c r="U59" s="21"/>
      <c r="AB59" s="22"/>
    </row>
    <row r="60" spans="2:38" x14ac:dyDescent="0.2">
      <c r="B60" s="96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8"/>
      <c r="U60" s="99"/>
      <c r="V60" s="91"/>
      <c r="W60" s="91"/>
      <c r="X60" s="91"/>
      <c r="Y60" s="91"/>
      <c r="Z60" s="91"/>
      <c r="AA60" s="91"/>
      <c r="AB60" s="100"/>
    </row>
    <row r="62" spans="2:38" ht="6.75" customHeight="1" x14ac:dyDescent="0.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0"/>
    </row>
    <row r="63" spans="2:38" x14ac:dyDescent="0.2">
      <c r="B63" s="21"/>
      <c r="C63" s="152" t="s">
        <v>349</v>
      </c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46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</row>
    <row r="64" spans="2:38" ht="3" customHeight="1" x14ac:dyDescent="0.2">
      <c r="B64" s="21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46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</row>
    <row r="65" spans="2:49" x14ac:dyDescent="0.2">
      <c r="B65" s="21"/>
      <c r="C65" s="153"/>
      <c r="D65" s="154" t="s">
        <v>339</v>
      </c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46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</row>
    <row r="66" spans="2:49" x14ac:dyDescent="0.2">
      <c r="B66" s="21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46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</row>
    <row r="67" spans="2:49" x14ac:dyDescent="0.2">
      <c r="B67" s="21"/>
      <c r="C67" s="153"/>
      <c r="D67" s="153"/>
      <c r="E67" s="154" t="s">
        <v>340</v>
      </c>
      <c r="F67" s="154" t="s">
        <v>341</v>
      </c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46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</row>
    <row r="68" spans="2:49" x14ac:dyDescent="0.2">
      <c r="B68" s="21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46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</row>
    <row r="69" spans="2:49" ht="15" x14ac:dyDescent="0.2">
      <c r="B69" s="21"/>
      <c r="C69" s="153"/>
      <c r="D69" s="153"/>
      <c r="E69" s="154" t="s">
        <v>342</v>
      </c>
      <c r="F69" s="162" t="s">
        <v>343</v>
      </c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55"/>
      <c r="X69" s="155"/>
      <c r="Y69" s="155"/>
      <c r="Z69" s="155"/>
      <c r="AA69" s="155"/>
      <c r="AB69" s="156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</row>
    <row r="70" spans="2:49" ht="4.5" customHeight="1" x14ac:dyDescent="0.2">
      <c r="B70" s="21"/>
      <c r="C70" s="153"/>
      <c r="D70" s="153"/>
      <c r="E70" s="153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6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</row>
    <row r="71" spans="2:49" ht="15.75" customHeight="1" x14ac:dyDescent="0.25">
      <c r="B71" s="21"/>
      <c r="C71" s="101"/>
      <c r="D71" s="101"/>
      <c r="E71" s="101"/>
      <c r="F71" s="164" t="s">
        <v>344</v>
      </c>
      <c r="G71" s="165"/>
      <c r="H71" s="165"/>
      <c r="I71" s="149"/>
      <c r="J71" s="149"/>
      <c r="K71" s="149"/>
      <c r="L71" s="170" t="s">
        <v>345</v>
      </c>
      <c r="M71" s="170"/>
      <c r="N71" s="170"/>
      <c r="O71" s="170"/>
      <c r="P71" s="170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22"/>
    </row>
    <row r="72" spans="2:49" ht="15" x14ac:dyDescent="0.25">
      <c r="B72" s="21"/>
      <c r="C72" s="101"/>
      <c r="D72" s="101"/>
      <c r="E72" s="101"/>
      <c r="F72" s="166" t="s">
        <v>351</v>
      </c>
      <c r="G72" s="167"/>
      <c r="H72" s="167"/>
      <c r="I72" s="149"/>
      <c r="J72" s="149"/>
      <c r="K72" s="149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101"/>
      <c r="AB72" s="22"/>
    </row>
    <row r="73" spans="2:49" x14ac:dyDescent="0.2">
      <c r="B73" s="21"/>
      <c r="C73" s="101"/>
      <c r="D73" s="101"/>
      <c r="E73" s="101"/>
      <c r="F73" s="153"/>
      <c r="G73" s="153"/>
      <c r="H73" s="153"/>
      <c r="I73" s="153"/>
      <c r="J73" s="153"/>
      <c r="K73" s="153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22"/>
    </row>
    <row r="74" spans="2:49" x14ac:dyDescent="0.2">
      <c r="B74" s="21"/>
      <c r="C74" s="101"/>
      <c r="D74" s="101"/>
      <c r="E74" s="101"/>
      <c r="F74" s="101"/>
      <c r="G74" s="101"/>
      <c r="H74" s="101"/>
      <c r="I74" s="101"/>
      <c r="J74" s="101"/>
      <c r="K74" s="10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101"/>
      <c r="AB74" s="22"/>
    </row>
    <row r="75" spans="2:49" ht="5.25" customHeight="1" x14ac:dyDescent="0.2">
      <c r="B75" s="2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22"/>
    </row>
    <row r="76" spans="2:49" ht="14.25" customHeight="1" x14ac:dyDescent="0.2">
      <c r="B76" s="21"/>
      <c r="C76" s="101"/>
      <c r="D76" s="161" t="s">
        <v>346</v>
      </c>
      <c r="E76" s="157" t="s">
        <v>347</v>
      </c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8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1"/>
      <c r="AW76" s="151"/>
    </row>
    <row r="77" spans="2:49" ht="24" customHeight="1" x14ac:dyDescent="0.2">
      <c r="B77" s="21"/>
      <c r="C77" s="101"/>
      <c r="D77" s="101"/>
      <c r="E77" s="168" t="s">
        <v>350</v>
      </c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59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</row>
    <row r="78" spans="2:49" ht="12.75" customHeight="1" x14ac:dyDescent="0.2">
      <c r="B78" s="21"/>
      <c r="C78" s="101"/>
      <c r="D78" s="101"/>
      <c r="E78" s="160" t="s">
        <v>348</v>
      </c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58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1"/>
      <c r="AW78" s="151"/>
    </row>
    <row r="79" spans="2:49" ht="7.5" customHeight="1" x14ac:dyDescent="0.2">
      <c r="B79" s="99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100"/>
    </row>
  </sheetData>
  <mergeCells count="88">
    <mergeCell ref="B7:F7"/>
    <mergeCell ref="G1:U1"/>
    <mergeCell ref="V1:AB4"/>
    <mergeCell ref="G2:U2"/>
    <mergeCell ref="B3:F3"/>
    <mergeCell ref="G3:U3"/>
    <mergeCell ref="B4:F4"/>
    <mergeCell ref="G4:U4"/>
    <mergeCell ref="B5:F5"/>
    <mergeCell ref="G5:U5"/>
    <mergeCell ref="V5:AB6"/>
    <mergeCell ref="B6:F6"/>
    <mergeCell ref="G6:U6"/>
    <mergeCell ref="C8:M8"/>
    <mergeCell ref="G9:Q9"/>
    <mergeCell ref="S9:Z9"/>
    <mergeCell ref="E11:AA11"/>
    <mergeCell ref="E13:K13"/>
    <mergeCell ref="N13:T13"/>
    <mergeCell ref="C24:N24"/>
    <mergeCell ref="Q20:T20"/>
    <mergeCell ref="E22:P22"/>
    <mergeCell ref="E15:I15"/>
    <mergeCell ref="L15:O15"/>
    <mergeCell ref="S15:AA15"/>
    <mergeCell ref="B16:F16"/>
    <mergeCell ref="G16:Q16"/>
    <mergeCell ref="T16:Z16"/>
    <mergeCell ref="B17:D17"/>
    <mergeCell ref="B18:F18"/>
    <mergeCell ref="C19:F19"/>
    <mergeCell ref="F20:P20"/>
    <mergeCell ref="B23:D23"/>
    <mergeCell ref="Q25:U25"/>
    <mergeCell ref="D37:J37"/>
    <mergeCell ref="Q37:W37"/>
    <mergeCell ref="C29:F29"/>
    <mergeCell ref="H29:K29"/>
    <mergeCell ref="C31:G31"/>
    <mergeCell ref="H31:K31"/>
    <mergeCell ref="C33:G33"/>
    <mergeCell ref="H33:K33"/>
    <mergeCell ref="J34:K34"/>
    <mergeCell ref="B35:C35"/>
    <mergeCell ref="D35:G35"/>
    <mergeCell ref="O35:P35"/>
    <mergeCell ref="Q35:T35"/>
    <mergeCell ref="C27:F27"/>
    <mergeCell ref="H27:K27"/>
    <mergeCell ref="V51:AA51"/>
    <mergeCell ref="B39:C39"/>
    <mergeCell ref="D39:J39"/>
    <mergeCell ref="O39:P39"/>
    <mergeCell ref="Q39:W39"/>
    <mergeCell ref="B41:F41"/>
    <mergeCell ref="C42:M42"/>
    <mergeCell ref="C43:M43"/>
    <mergeCell ref="V43:AB44"/>
    <mergeCell ref="C44:S45"/>
    <mergeCell ref="U46:AB47"/>
    <mergeCell ref="V49:AB49"/>
    <mergeCell ref="V55:AB55"/>
    <mergeCell ref="V57:AA57"/>
    <mergeCell ref="L53:R53"/>
    <mergeCell ref="I54:K54"/>
    <mergeCell ref="L54:R54"/>
    <mergeCell ref="I55:K55"/>
    <mergeCell ref="L55:R55"/>
    <mergeCell ref="C52:K52"/>
    <mergeCell ref="L52:R52"/>
    <mergeCell ref="I53:K53"/>
    <mergeCell ref="C53:H54"/>
    <mergeCell ref="C55:H56"/>
    <mergeCell ref="C57:H57"/>
    <mergeCell ref="C58:H59"/>
    <mergeCell ref="L57:R57"/>
    <mergeCell ref="I57:K57"/>
    <mergeCell ref="L56:R56"/>
    <mergeCell ref="I56:K56"/>
    <mergeCell ref="I58:K58"/>
    <mergeCell ref="L58:R58"/>
    <mergeCell ref="I59:K59"/>
    <mergeCell ref="L59:R59"/>
    <mergeCell ref="F69:V69"/>
    <mergeCell ref="F71:H71"/>
    <mergeCell ref="F72:H72"/>
    <mergeCell ref="E77:AA77"/>
    <mergeCell ref="L71:P71"/>
  </mergeCells>
  <printOptions horizontalCentered="1"/>
  <pageMargins left="0.23622047244094491" right="0.23622047244094491" top="0.38" bottom="0.42" header="0.17" footer="0.22"/>
  <pageSetup paperSize="9" scale="76" orientation="portrait" r:id="rId1"/>
  <headerFooter alignWithMargins="0">
    <oddFooter>&amp;L&amp;"ConduitITC TT,Normal"&amp;7Mod. IEFP 9838 170&amp;R&amp;6Cursos de Aprendizagem | Regulamento Específico 2016 - Anexo19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3CC3-D191-4733-A273-7CCDF1BE7C84}">
  <sheetPr>
    <tabColor theme="5" tint="0.59999389629810485"/>
  </sheetPr>
  <dimension ref="B1:AH811"/>
  <sheetViews>
    <sheetView zoomScaleNormal="100" workbookViewId="0">
      <selection activeCell="AD5" sqref="AD5"/>
    </sheetView>
  </sheetViews>
  <sheetFormatPr defaultColWidth="9.140625" defaultRowHeight="15" x14ac:dyDescent="0.25"/>
  <cols>
    <col min="1" max="1" width="9.140625" style="1"/>
    <col min="2" max="2" width="17.42578125" style="1" customWidth="1"/>
    <col min="3" max="3" width="64.5703125" style="1" bestFit="1" customWidth="1"/>
    <col min="4" max="4" width="26.28515625" style="1" customWidth="1"/>
    <col min="5" max="7" width="19.85546875" style="1" customWidth="1"/>
    <col min="8" max="8" width="14" style="1" bestFit="1" customWidth="1"/>
    <col min="9" max="11" width="13" style="1" customWidth="1"/>
    <col min="12" max="13" width="12.5703125" style="1" customWidth="1"/>
    <col min="14" max="14" width="16.140625" style="1" customWidth="1"/>
    <col min="15" max="17" width="17" style="1" customWidth="1"/>
    <col min="18" max="18" width="14.42578125" style="1" bestFit="1" customWidth="1"/>
    <col min="19" max="19" width="14.5703125" style="1" customWidth="1"/>
    <col min="20" max="20" width="14.28515625" style="1" customWidth="1"/>
    <col min="21" max="21" width="14.28515625" style="126" customWidth="1"/>
    <col min="22" max="25" width="18.85546875" style="1" customWidth="1"/>
    <col min="26" max="26" width="14" style="1" customWidth="1"/>
    <col min="27" max="27" width="12.7109375" style="1" customWidth="1"/>
    <col min="28" max="30" width="13.42578125" style="1" customWidth="1"/>
    <col min="31" max="32" width="15.28515625" style="1" customWidth="1"/>
    <col min="33" max="33" width="17.28515625" style="1" customWidth="1"/>
    <col min="34" max="34" width="120" style="1" bestFit="1" customWidth="1"/>
    <col min="35" max="16384" width="9.140625" style="1"/>
  </cols>
  <sheetData>
    <row r="1" spans="2:34" s="8" customFormat="1" x14ac:dyDescent="0.25">
      <c r="U1" s="126"/>
    </row>
    <row r="2" spans="2:34" ht="25.15" customHeight="1" thickBot="1" x14ac:dyDescent="0.3">
      <c r="H2" s="2"/>
      <c r="I2" s="2"/>
      <c r="J2" s="2"/>
      <c r="K2" s="2"/>
      <c r="L2" s="2"/>
      <c r="M2" s="2"/>
      <c r="N2" s="2"/>
      <c r="O2" s="2"/>
      <c r="P2" s="2"/>
      <c r="Q2" s="2"/>
    </row>
    <row r="3" spans="2:34" ht="24" customHeight="1" thickTop="1" thickBot="1" x14ac:dyDescent="0.3">
      <c r="B3" s="260" t="s">
        <v>1</v>
      </c>
      <c r="C3" s="260" t="s">
        <v>85</v>
      </c>
      <c r="D3" s="269" t="s">
        <v>307</v>
      </c>
      <c r="E3" s="262" t="s">
        <v>14</v>
      </c>
      <c r="F3" s="267" t="s">
        <v>320</v>
      </c>
      <c r="G3" s="267" t="s">
        <v>321</v>
      </c>
      <c r="H3" s="271" t="s">
        <v>15</v>
      </c>
      <c r="I3" s="272"/>
      <c r="J3" s="272"/>
      <c r="K3" s="272"/>
      <c r="L3" s="272"/>
      <c r="M3" s="272"/>
      <c r="N3" s="272"/>
      <c r="O3" s="272"/>
      <c r="P3" s="272"/>
      <c r="Q3" s="273"/>
      <c r="R3" s="264" t="s">
        <v>10</v>
      </c>
      <c r="S3" s="265"/>
      <c r="T3" s="265"/>
      <c r="U3" s="265"/>
      <c r="V3" s="265"/>
      <c r="W3" s="265"/>
      <c r="X3" s="265"/>
      <c r="Y3" s="266"/>
      <c r="Z3" s="255" t="s">
        <v>18</v>
      </c>
      <c r="AA3" s="256"/>
      <c r="AB3" s="256"/>
      <c r="AC3" s="256"/>
      <c r="AD3" s="256"/>
      <c r="AE3" s="256"/>
      <c r="AF3" s="256"/>
      <c r="AG3" s="257"/>
      <c r="AH3" s="258" t="s">
        <v>11</v>
      </c>
    </row>
    <row r="4" spans="2:34" ht="62.25" customHeight="1" thickTop="1" thickBot="1" x14ac:dyDescent="0.3">
      <c r="B4" s="261"/>
      <c r="C4" s="261"/>
      <c r="D4" s="270"/>
      <c r="E4" s="263"/>
      <c r="F4" s="268"/>
      <c r="G4" s="268"/>
      <c r="H4" s="4" t="s">
        <v>0</v>
      </c>
      <c r="I4" s="13" t="s">
        <v>16</v>
      </c>
      <c r="J4" s="13" t="s">
        <v>17</v>
      </c>
      <c r="K4" s="13" t="s">
        <v>338</v>
      </c>
      <c r="L4" s="13" t="s">
        <v>2</v>
      </c>
      <c r="M4" s="13" t="s">
        <v>312</v>
      </c>
      <c r="N4" s="13" t="s">
        <v>32</v>
      </c>
      <c r="O4" s="13" t="s">
        <v>28</v>
      </c>
      <c r="P4" s="13" t="s">
        <v>323</v>
      </c>
      <c r="Q4" s="13" t="s">
        <v>322</v>
      </c>
      <c r="R4" s="5" t="s">
        <v>3</v>
      </c>
      <c r="S4" s="9" t="s">
        <v>12</v>
      </c>
      <c r="T4" s="9" t="s">
        <v>13</v>
      </c>
      <c r="U4" s="9" t="s">
        <v>336</v>
      </c>
      <c r="V4" s="9" t="s">
        <v>89</v>
      </c>
      <c r="W4" s="9" t="s">
        <v>93</v>
      </c>
      <c r="X4" s="9" t="s">
        <v>90</v>
      </c>
      <c r="Y4" s="9" t="s">
        <v>92</v>
      </c>
      <c r="Z4" s="6" t="s">
        <v>4</v>
      </c>
      <c r="AA4" s="12" t="s">
        <v>311</v>
      </c>
      <c r="AB4" s="12" t="s">
        <v>17</v>
      </c>
      <c r="AC4" s="12" t="s">
        <v>310</v>
      </c>
      <c r="AD4" s="12" t="s">
        <v>324</v>
      </c>
      <c r="AE4" s="12" t="s">
        <v>2</v>
      </c>
      <c r="AF4" s="12" t="s">
        <v>312</v>
      </c>
      <c r="AG4" s="12" t="s">
        <v>33</v>
      </c>
      <c r="AH4" s="259"/>
    </row>
    <row r="5" spans="2:34" ht="27.75" customHeight="1" thickTop="1" thickBot="1" x14ac:dyDescent="0.3">
      <c r="B5" s="143"/>
      <c r="C5" s="143"/>
      <c r="D5" s="116">
        <f>IFERROR(VLOOKUP(C5,'folha 1'!$K$4:$L$170,2,FALSE),)</f>
        <v>0</v>
      </c>
      <c r="E5" s="134"/>
      <c r="F5" s="134"/>
      <c r="G5" s="135"/>
      <c r="H5" s="136"/>
      <c r="I5" s="144"/>
      <c r="J5" s="137"/>
      <c r="K5" s="144"/>
      <c r="L5" s="138"/>
      <c r="M5" s="10" t="str">
        <f>IF(OR($L5="",$L5&lt;8)," ",IF($L5&lt;14,(14-L5),0))</f>
        <v xml:space="preserve"> </v>
      </c>
      <c r="N5" s="138"/>
      <c r="O5" s="138"/>
      <c r="P5" s="120">
        <f t="shared" ref="P5:P21" si="0">IF(L5&gt;=8,((IF(OR(I5="",K5=""),"",IF((K5-I5+1)/30&gt;12,12,(K5-I5+1)/30)))*(D5/12))-(M5*5%*(IF(OR(I5="",K5=""),"",IF((K5-I5+1)/30&gt;12,12,(K5-I5+1)/30)))*(D5/12)),0)</f>
        <v>0</v>
      </c>
      <c r="Q5" s="140"/>
      <c r="R5" s="138"/>
      <c r="S5" s="144"/>
      <c r="T5" s="144"/>
      <c r="U5" s="130">
        <f t="shared" ref="U5:U21" si="1">IF(L5&gt;=8,((IF(OR(S5="",T5=""),"",IF((T5-S5+1)/30&gt;12,12,(T5-S5+1)/30)))*(D5/12))-(M5*5%*(IF(OR(S5="",T5=""),"",IF((T5-S5+1)/30&gt;12,12,(T5-S5+1)/30)))*(D5/12)),0)</f>
        <v>0</v>
      </c>
      <c r="V5" s="138"/>
      <c r="W5" s="141"/>
      <c r="X5" s="16">
        <f>'2-Informação Apoios Sociais'!J3</f>
        <v>0</v>
      </c>
      <c r="Y5" s="141"/>
      <c r="Z5" s="138"/>
      <c r="AA5" s="144"/>
      <c r="AB5" s="144"/>
      <c r="AC5" s="120">
        <f>IF(AE5&gt;=8,((IF(OR(AA5="",AB5=""),"",IF((AB5-AA5+1)/30&gt;12,12,(AB5-AA5+1)/30)))*(D5/12))-(AF5*5%*(IF(OR(AA5="",AB5=""),"",IF((AB5-AA5+1)/30&gt;12,12,(AB5-AA5+1)/30)))*(D5/12)),0)</f>
        <v>0</v>
      </c>
      <c r="AD5" s="140"/>
      <c r="AE5" s="138"/>
      <c r="AF5" s="121" t="str">
        <f>IF(OR($AE5="",$AE5&lt;8)," ",IF($AE5&lt;14,(14-AE5),0))</f>
        <v xml:space="preserve"> </v>
      </c>
      <c r="AG5" s="138"/>
      <c r="AH5" s="142" t="s">
        <v>19</v>
      </c>
    </row>
    <row r="6" spans="2:34" ht="16.5" thickTop="1" thickBot="1" x14ac:dyDescent="0.3">
      <c r="B6" s="133"/>
      <c r="C6" s="133"/>
      <c r="D6" s="116">
        <f>IFERROR(VLOOKUP(C6,'folha 1'!$K$4:$L$170,2,FALSE),)</f>
        <v>0</v>
      </c>
      <c r="E6" s="134"/>
      <c r="F6" s="134"/>
      <c r="G6" s="135"/>
      <c r="H6" s="138"/>
      <c r="I6" s="137"/>
      <c r="J6" s="137"/>
      <c r="K6" s="137"/>
      <c r="L6" s="138"/>
      <c r="M6" s="10" t="str">
        <f t="shared" ref="M6:M21" si="2">IF(OR($L6="",$L6&lt;8)," ",IF($L6&lt;14,(14-L6),0))</f>
        <v xml:space="preserve"> </v>
      </c>
      <c r="N6" s="138"/>
      <c r="O6" s="138"/>
      <c r="P6" s="120">
        <f t="shared" si="0"/>
        <v>0</v>
      </c>
      <c r="Q6" s="140"/>
      <c r="R6" s="139"/>
      <c r="S6" s="137"/>
      <c r="T6" s="137"/>
      <c r="U6" s="130">
        <f t="shared" si="1"/>
        <v>0</v>
      </c>
      <c r="V6" s="139"/>
      <c r="W6" s="141"/>
      <c r="X6" s="16">
        <f>'2-Informação Apoios Sociais'!J4</f>
        <v>0</v>
      </c>
      <c r="Y6" s="141"/>
      <c r="Z6" s="139"/>
      <c r="AA6" s="137"/>
      <c r="AB6" s="137"/>
      <c r="AC6" s="120">
        <f t="shared" ref="AC6:AC21" si="3">IF(AE6&gt;=8,((IF(OR(AA6="",AB6=""),"",IF((AB6-AA6+1)/30&gt;12,12,(AB6-AA6+1)/30)))*(D6/12))-(AF6*5%*(IF(OR(AA6="",AB6=""),"",IF((AB6-AA6+1)/30&gt;12,12,(AB6-AA6+1)/30)))*(D6/12)),0)</f>
        <v>0</v>
      </c>
      <c r="AD6" s="140"/>
      <c r="AE6" s="138"/>
      <c r="AF6" s="121" t="str">
        <f t="shared" ref="AF6:AF21" si="4">IF(OR($AE6="",$AE6&lt;8)," ",IF($AE6&lt;14,(14-AE6),0))</f>
        <v xml:space="preserve"> </v>
      </c>
      <c r="AG6" s="138"/>
      <c r="AH6" s="142"/>
    </row>
    <row r="7" spans="2:34" ht="16.5" thickTop="1" thickBot="1" x14ac:dyDescent="0.3">
      <c r="B7" s="133"/>
      <c r="C7" s="133"/>
      <c r="D7" s="116">
        <f>IFERROR(VLOOKUP(C7,'folha 1'!$K$4:$L$170,2,FALSE),)</f>
        <v>0</v>
      </c>
      <c r="E7" s="134"/>
      <c r="F7" s="134"/>
      <c r="G7" s="135"/>
      <c r="H7" s="138"/>
      <c r="I7" s="137"/>
      <c r="J7" s="137"/>
      <c r="K7" s="137"/>
      <c r="L7" s="138"/>
      <c r="M7" s="10" t="str">
        <f t="shared" si="2"/>
        <v xml:space="preserve"> </v>
      </c>
      <c r="N7" s="138"/>
      <c r="O7" s="138"/>
      <c r="P7" s="120">
        <f t="shared" si="0"/>
        <v>0</v>
      </c>
      <c r="Q7" s="140"/>
      <c r="R7" s="139"/>
      <c r="S7" s="139"/>
      <c r="T7" s="137"/>
      <c r="U7" s="130">
        <f t="shared" si="1"/>
        <v>0</v>
      </c>
      <c r="V7" s="139"/>
      <c r="W7" s="141"/>
      <c r="X7" s="16">
        <f>'2-Informação Apoios Sociais'!J5</f>
        <v>0</v>
      </c>
      <c r="Y7" s="141"/>
      <c r="Z7" s="139"/>
      <c r="AA7" s="138"/>
      <c r="AB7" s="138"/>
      <c r="AC7" s="120">
        <f t="shared" si="3"/>
        <v>0</v>
      </c>
      <c r="AD7" s="140"/>
      <c r="AE7" s="138"/>
      <c r="AF7" s="121" t="str">
        <f t="shared" si="4"/>
        <v xml:space="preserve"> </v>
      </c>
      <c r="AG7" s="138"/>
      <c r="AH7" s="142"/>
    </row>
    <row r="8" spans="2:34" ht="16.5" thickTop="1" thickBot="1" x14ac:dyDescent="0.3">
      <c r="B8" s="133"/>
      <c r="C8" s="133"/>
      <c r="D8" s="116">
        <f>IFERROR(VLOOKUP(C8,'folha 1'!$K$4:$L$170,2,FALSE),)</f>
        <v>0</v>
      </c>
      <c r="E8" s="134"/>
      <c r="F8" s="134"/>
      <c r="G8" s="135"/>
      <c r="H8" s="138"/>
      <c r="I8" s="137"/>
      <c r="J8" s="137"/>
      <c r="K8" s="137"/>
      <c r="L8" s="138"/>
      <c r="M8" s="10" t="str">
        <f t="shared" si="2"/>
        <v xml:space="preserve"> </v>
      </c>
      <c r="N8" s="138"/>
      <c r="O8" s="138"/>
      <c r="P8" s="120">
        <f t="shared" si="0"/>
        <v>0</v>
      </c>
      <c r="Q8" s="140"/>
      <c r="R8" s="139"/>
      <c r="S8" s="139"/>
      <c r="T8" s="137"/>
      <c r="U8" s="130">
        <f t="shared" si="1"/>
        <v>0</v>
      </c>
      <c r="V8" s="139"/>
      <c r="W8" s="141"/>
      <c r="X8" s="16">
        <f>'2-Informação Apoios Sociais'!J6</f>
        <v>0</v>
      </c>
      <c r="Y8" s="141"/>
      <c r="Z8" s="139"/>
      <c r="AA8" s="138"/>
      <c r="AB8" s="138"/>
      <c r="AC8" s="120">
        <f t="shared" si="3"/>
        <v>0</v>
      </c>
      <c r="AD8" s="140"/>
      <c r="AE8" s="138"/>
      <c r="AF8" s="121" t="str">
        <f t="shared" si="4"/>
        <v xml:space="preserve"> </v>
      </c>
      <c r="AG8" s="138"/>
      <c r="AH8" s="142"/>
    </row>
    <row r="9" spans="2:34" ht="16.5" thickTop="1" thickBot="1" x14ac:dyDescent="0.3">
      <c r="B9" s="133"/>
      <c r="C9" s="133"/>
      <c r="D9" s="116">
        <f>IFERROR(VLOOKUP(C9,'folha 1'!$K$4:$L$170,2,FALSE),)</f>
        <v>0</v>
      </c>
      <c r="E9" s="134"/>
      <c r="F9" s="134"/>
      <c r="G9" s="135"/>
      <c r="H9" s="138"/>
      <c r="I9" s="137"/>
      <c r="J9" s="137"/>
      <c r="K9" s="137"/>
      <c r="L9" s="138"/>
      <c r="M9" s="10" t="str">
        <f t="shared" si="2"/>
        <v xml:space="preserve"> </v>
      </c>
      <c r="N9" s="138"/>
      <c r="O9" s="138"/>
      <c r="P9" s="120">
        <f t="shared" si="0"/>
        <v>0</v>
      </c>
      <c r="Q9" s="140"/>
      <c r="R9" s="139"/>
      <c r="S9" s="139"/>
      <c r="T9" s="137"/>
      <c r="U9" s="130">
        <f t="shared" si="1"/>
        <v>0</v>
      </c>
      <c r="V9" s="139"/>
      <c r="W9" s="141"/>
      <c r="X9" s="16">
        <f>'2-Informação Apoios Sociais'!J7</f>
        <v>0</v>
      </c>
      <c r="Y9" s="141"/>
      <c r="Z9" s="139"/>
      <c r="AA9" s="138"/>
      <c r="AB9" s="138"/>
      <c r="AC9" s="120">
        <f t="shared" si="3"/>
        <v>0</v>
      </c>
      <c r="AD9" s="140"/>
      <c r="AE9" s="138"/>
      <c r="AF9" s="121" t="str">
        <f t="shared" si="4"/>
        <v xml:space="preserve"> </v>
      </c>
      <c r="AG9" s="138"/>
      <c r="AH9" s="142"/>
    </row>
    <row r="10" spans="2:34" ht="16.5" thickTop="1" thickBot="1" x14ac:dyDescent="0.3">
      <c r="B10" s="133"/>
      <c r="C10" s="133"/>
      <c r="D10" s="116">
        <f>IFERROR(VLOOKUP(C10,'folha 1'!$K$4:$L$170,2,FALSE),)</f>
        <v>0</v>
      </c>
      <c r="E10" s="134"/>
      <c r="F10" s="134"/>
      <c r="G10" s="135"/>
      <c r="H10" s="138"/>
      <c r="I10" s="137"/>
      <c r="J10" s="137"/>
      <c r="K10" s="137"/>
      <c r="L10" s="138"/>
      <c r="M10" s="10" t="str">
        <f t="shared" si="2"/>
        <v xml:space="preserve"> </v>
      </c>
      <c r="N10" s="138"/>
      <c r="O10" s="138"/>
      <c r="P10" s="120">
        <f t="shared" si="0"/>
        <v>0</v>
      </c>
      <c r="Q10" s="140"/>
      <c r="R10" s="139"/>
      <c r="S10" s="139"/>
      <c r="T10" s="137"/>
      <c r="U10" s="130">
        <f t="shared" si="1"/>
        <v>0</v>
      </c>
      <c r="V10" s="139"/>
      <c r="W10" s="141"/>
      <c r="X10" s="16">
        <f>'2-Informação Apoios Sociais'!J8</f>
        <v>0</v>
      </c>
      <c r="Y10" s="141"/>
      <c r="Z10" s="139"/>
      <c r="AA10" s="138"/>
      <c r="AB10" s="138"/>
      <c r="AC10" s="120">
        <f t="shared" si="3"/>
        <v>0</v>
      </c>
      <c r="AD10" s="140"/>
      <c r="AE10" s="138"/>
      <c r="AF10" s="121" t="str">
        <f t="shared" si="4"/>
        <v xml:space="preserve"> </v>
      </c>
      <c r="AG10" s="138"/>
      <c r="AH10" s="142"/>
    </row>
    <row r="11" spans="2:34" ht="16.5" thickTop="1" thickBot="1" x14ac:dyDescent="0.3">
      <c r="B11" s="133"/>
      <c r="C11" s="133"/>
      <c r="D11" s="116">
        <f>IFERROR(VLOOKUP(C11,'folha 1'!$K$4:$L$170,2,FALSE),)</f>
        <v>0</v>
      </c>
      <c r="E11" s="134"/>
      <c r="F11" s="134"/>
      <c r="G11" s="135"/>
      <c r="H11" s="138"/>
      <c r="I11" s="137"/>
      <c r="J11" s="137"/>
      <c r="K11" s="137"/>
      <c r="L11" s="138"/>
      <c r="M11" s="10" t="str">
        <f t="shared" si="2"/>
        <v xml:space="preserve"> </v>
      </c>
      <c r="N11" s="138"/>
      <c r="O11" s="138"/>
      <c r="P11" s="120">
        <f t="shared" si="0"/>
        <v>0</v>
      </c>
      <c r="Q11" s="140"/>
      <c r="R11" s="139"/>
      <c r="S11" s="139"/>
      <c r="T11" s="137"/>
      <c r="U11" s="130">
        <f t="shared" si="1"/>
        <v>0</v>
      </c>
      <c r="V11" s="139"/>
      <c r="W11" s="141"/>
      <c r="X11" s="16">
        <f>'2-Informação Apoios Sociais'!J9</f>
        <v>0</v>
      </c>
      <c r="Y11" s="141"/>
      <c r="Z11" s="139"/>
      <c r="AA11" s="138"/>
      <c r="AB11" s="138"/>
      <c r="AC11" s="120">
        <f t="shared" si="3"/>
        <v>0</v>
      </c>
      <c r="AD11" s="140"/>
      <c r="AE11" s="138"/>
      <c r="AF11" s="121" t="str">
        <f t="shared" si="4"/>
        <v xml:space="preserve"> </v>
      </c>
      <c r="AG11" s="138"/>
      <c r="AH11" s="142"/>
    </row>
    <row r="12" spans="2:34" ht="16.5" thickTop="1" thickBot="1" x14ac:dyDescent="0.3">
      <c r="B12" s="133"/>
      <c r="C12" s="133"/>
      <c r="D12" s="116">
        <f>IFERROR(VLOOKUP(C12,'folha 1'!$K$4:$L$170,2,FALSE),)</f>
        <v>0</v>
      </c>
      <c r="E12" s="134"/>
      <c r="F12" s="134"/>
      <c r="G12" s="135"/>
      <c r="H12" s="138"/>
      <c r="I12" s="137"/>
      <c r="J12" s="137"/>
      <c r="K12" s="137"/>
      <c r="L12" s="138"/>
      <c r="M12" s="10" t="str">
        <f t="shared" si="2"/>
        <v xml:space="preserve"> </v>
      </c>
      <c r="N12" s="138"/>
      <c r="O12" s="138"/>
      <c r="P12" s="120">
        <f t="shared" si="0"/>
        <v>0</v>
      </c>
      <c r="Q12" s="140"/>
      <c r="R12" s="139"/>
      <c r="S12" s="139"/>
      <c r="T12" s="137"/>
      <c r="U12" s="130">
        <f t="shared" si="1"/>
        <v>0</v>
      </c>
      <c r="V12" s="139"/>
      <c r="W12" s="141"/>
      <c r="X12" s="16">
        <f>'2-Informação Apoios Sociais'!J10</f>
        <v>0</v>
      </c>
      <c r="Y12" s="141"/>
      <c r="Z12" s="139"/>
      <c r="AA12" s="138"/>
      <c r="AB12" s="138"/>
      <c r="AC12" s="120">
        <f t="shared" si="3"/>
        <v>0</v>
      </c>
      <c r="AD12" s="140"/>
      <c r="AE12" s="138"/>
      <c r="AF12" s="121" t="str">
        <f t="shared" si="4"/>
        <v xml:space="preserve"> </v>
      </c>
      <c r="AG12" s="138"/>
      <c r="AH12" s="142"/>
    </row>
    <row r="13" spans="2:34" ht="16.5" thickTop="1" thickBot="1" x14ac:dyDescent="0.3">
      <c r="B13" s="133"/>
      <c r="C13" s="133"/>
      <c r="D13" s="116">
        <f>IFERROR(VLOOKUP(C13,'folha 1'!$K$4:$L$170,2,FALSE),)</f>
        <v>0</v>
      </c>
      <c r="E13" s="134"/>
      <c r="F13" s="134"/>
      <c r="G13" s="135"/>
      <c r="H13" s="138"/>
      <c r="I13" s="137"/>
      <c r="J13" s="137"/>
      <c r="K13" s="137"/>
      <c r="L13" s="138"/>
      <c r="M13" s="10" t="str">
        <f t="shared" si="2"/>
        <v xml:space="preserve"> </v>
      </c>
      <c r="N13" s="138"/>
      <c r="O13" s="138"/>
      <c r="P13" s="120">
        <f t="shared" si="0"/>
        <v>0</v>
      </c>
      <c r="Q13" s="140"/>
      <c r="R13" s="139"/>
      <c r="S13" s="139"/>
      <c r="T13" s="137"/>
      <c r="U13" s="130">
        <f t="shared" si="1"/>
        <v>0</v>
      </c>
      <c r="V13" s="139"/>
      <c r="W13" s="141"/>
      <c r="X13" s="16">
        <f>'2-Informação Apoios Sociais'!J11</f>
        <v>0</v>
      </c>
      <c r="Y13" s="141"/>
      <c r="Z13" s="139"/>
      <c r="AA13" s="138"/>
      <c r="AB13" s="138"/>
      <c r="AC13" s="120">
        <f t="shared" si="3"/>
        <v>0</v>
      </c>
      <c r="AD13" s="140"/>
      <c r="AE13" s="138"/>
      <c r="AF13" s="121" t="str">
        <f t="shared" si="4"/>
        <v xml:space="preserve"> </v>
      </c>
      <c r="AG13" s="138"/>
      <c r="AH13" s="142"/>
    </row>
    <row r="14" spans="2:34" ht="16.5" thickTop="1" thickBot="1" x14ac:dyDescent="0.3">
      <c r="B14" s="133"/>
      <c r="C14" s="133"/>
      <c r="D14" s="116">
        <f>IFERROR(VLOOKUP(C14,'folha 1'!$K$4:$L$170,2,FALSE),)</f>
        <v>0</v>
      </c>
      <c r="E14" s="134"/>
      <c r="F14" s="134"/>
      <c r="G14" s="135"/>
      <c r="H14" s="138"/>
      <c r="I14" s="137"/>
      <c r="J14" s="137"/>
      <c r="K14" s="137"/>
      <c r="L14" s="138"/>
      <c r="M14" s="10" t="str">
        <f t="shared" si="2"/>
        <v xml:space="preserve"> </v>
      </c>
      <c r="N14" s="138"/>
      <c r="O14" s="138"/>
      <c r="P14" s="120">
        <f t="shared" si="0"/>
        <v>0</v>
      </c>
      <c r="Q14" s="140"/>
      <c r="R14" s="139"/>
      <c r="S14" s="139"/>
      <c r="T14" s="137"/>
      <c r="U14" s="130">
        <f t="shared" si="1"/>
        <v>0</v>
      </c>
      <c r="V14" s="139"/>
      <c r="W14" s="141"/>
      <c r="X14" s="16">
        <f>'2-Informação Apoios Sociais'!J12</f>
        <v>0</v>
      </c>
      <c r="Y14" s="141"/>
      <c r="Z14" s="139"/>
      <c r="AA14" s="138"/>
      <c r="AB14" s="138"/>
      <c r="AC14" s="120">
        <f t="shared" si="3"/>
        <v>0</v>
      </c>
      <c r="AD14" s="140"/>
      <c r="AE14" s="138"/>
      <c r="AF14" s="121" t="str">
        <f t="shared" si="4"/>
        <v xml:space="preserve"> </v>
      </c>
      <c r="AG14" s="138"/>
      <c r="AH14" s="142"/>
    </row>
    <row r="15" spans="2:34" ht="16.5" thickTop="1" thickBot="1" x14ac:dyDescent="0.3">
      <c r="B15" s="133"/>
      <c r="C15" s="133"/>
      <c r="D15" s="116">
        <f>IFERROR(VLOOKUP(C15,'folha 1'!$K$4:$L$170,2,FALSE),)</f>
        <v>0</v>
      </c>
      <c r="E15" s="134"/>
      <c r="F15" s="134"/>
      <c r="G15" s="135"/>
      <c r="H15" s="138"/>
      <c r="I15" s="137"/>
      <c r="J15" s="137"/>
      <c r="K15" s="137"/>
      <c r="L15" s="138"/>
      <c r="M15" s="10" t="str">
        <f t="shared" si="2"/>
        <v xml:space="preserve"> </v>
      </c>
      <c r="N15" s="138"/>
      <c r="O15" s="138"/>
      <c r="P15" s="120">
        <f t="shared" si="0"/>
        <v>0</v>
      </c>
      <c r="Q15" s="140"/>
      <c r="R15" s="139"/>
      <c r="S15" s="139"/>
      <c r="T15" s="137"/>
      <c r="U15" s="130">
        <f t="shared" si="1"/>
        <v>0</v>
      </c>
      <c r="V15" s="139"/>
      <c r="W15" s="141"/>
      <c r="X15" s="16">
        <f>'2-Informação Apoios Sociais'!J13</f>
        <v>0</v>
      </c>
      <c r="Y15" s="141"/>
      <c r="Z15" s="139"/>
      <c r="AA15" s="138"/>
      <c r="AB15" s="138"/>
      <c r="AC15" s="120">
        <f t="shared" si="3"/>
        <v>0</v>
      </c>
      <c r="AD15" s="140"/>
      <c r="AE15" s="138"/>
      <c r="AF15" s="121" t="str">
        <f t="shared" si="4"/>
        <v xml:space="preserve"> </v>
      </c>
      <c r="AG15" s="138"/>
      <c r="AH15" s="142"/>
    </row>
    <row r="16" spans="2:34" ht="16.5" thickTop="1" thickBot="1" x14ac:dyDescent="0.3">
      <c r="B16" s="133"/>
      <c r="C16" s="133"/>
      <c r="D16" s="116">
        <f>IFERROR(VLOOKUP(C16,'folha 1'!$K$4:$L$170,2,FALSE),)</f>
        <v>0</v>
      </c>
      <c r="E16" s="134"/>
      <c r="F16" s="134"/>
      <c r="G16" s="135"/>
      <c r="H16" s="138"/>
      <c r="I16" s="137"/>
      <c r="J16" s="137"/>
      <c r="K16" s="137"/>
      <c r="L16" s="138"/>
      <c r="M16" s="10" t="str">
        <f t="shared" si="2"/>
        <v xml:space="preserve"> </v>
      </c>
      <c r="N16" s="138"/>
      <c r="O16" s="138"/>
      <c r="P16" s="120">
        <f t="shared" si="0"/>
        <v>0</v>
      </c>
      <c r="Q16" s="140"/>
      <c r="R16" s="139"/>
      <c r="S16" s="139"/>
      <c r="T16" s="137"/>
      <c r="U16" s="130">
        <f t="shared" si="1"/>
        <v>0</v>
      </c>
      <c r="V16" s="139"/>
      <c r="W16" s="141"/>
      <c r="X16" s="16">
        <f>'2-Informação Apoios Sociais'!J14</f>
        <v>0</v>
      </c>
      <c r="Y16" s="141"/>
      <c r="Z16" s="139"/>
      <c r="AA16" s="138"/>
      <c r="AB16" s="138"/>
      <c r="AC16" s="120">
        <f t="shared" si="3"/>
        <v>0</v>
      </c>
      <c r="AD16" s="140"/>
      <c r="AE16" s="138"/>
      <c r="AF16" s="121" t="str">
        <f t="shared" si="4"/>
        <v xml:space="preserve"> </v>
      </c>
      <c r="AG16" s="138"/>
      <c r="AH16" s="142"/>
    </row>
    <row r="17" spans="2:34" ht="16.5" thickTop="1" thickBot="1" x14ac:dyDescent="0.3">
      <c r="B17" s="133"/>
      <c r="C17" s="133"/>
      <c r="D17" s="116">
        <f>IFERROR(VLOOKUP(C17,'folha 1'!$K$4:$L$170,2,FALSE),)</f>
        <v>0</v>
      </c>
      <c r="E17" s="134"/>
      <c r="F17" s="134"/>
      <c r="G17" s="135"/>
      <c r="H17" s="138"/>
      <c r="I17" s="137"/>
      <c r="J17" s="137"/>
      <c r="K17" s="137"/>
      <c r="L17" s="138"/>
      <c r="M17" s="10" t="str">
        <f t="shared" si="2"/>
        <v xml:space="preserve"> </v>
      </c>
      <c r="N17" s="138"/>
      <c r="O17" s="138"/>
      <c r="P17" s="120">
        <f t="shared" si="0"/>
        <v>0</v>
      </c>
      <c r="Q17" s="140"/>
      <c r="R17" s="139"/>
      <c r="S17" s="139"/>
      <c r="T17" s="137"/>
      <c r="U17" s="130">
        <f t="shared" si="1"/>
        <v>0</v>
      </c>
      <c r="V17" s="139"/>
      <c r="W17" s="141"/>
      <c r="X17" s="16">
        <f>'2-Informação Apoios Sociais'!J15</f>
        <v>0</v>
      </c>
      <c r="Y17" s="141"/>
      <c r="Z17" s="139"/>
      <c r="AA17" s="138"/>
      <c r="AB17" s="138"/>
      <c r="AC17" s="120">
        <f t="shared" si="3"/>
        <v>0</v>
      </c>
      <c r="AD17" s="140"/>
      <c r="AE17" s="138"/>
      <c r="AF17" s="121" t="str">
        <f t="shared" si="4"/>
        <v xml:space="preserve"> </v>
      </c>
      <c r="AG17" s="138"/>
      <c r="AH17" s="142"/>
    </row>
    <row r="18" spans="2:34" ht="16.5" thickTop="1" thickBot="1" x14ac:dyDescent="0.3">
      <c r="B18" s="133"/>
      <c r="C18" s="133"/>
      <c r="D18" s="116">
        <f>IFERROR(VLOOKUP(C18,'folha 1'!$K$4:$L$170,2,FALSE),)</f>
        <v>0</v>
      </c>
      <c r="E18" s="134"/>
      <c r="F18" s="134"/>
      <c r="G18" s="135"/>
      <c r="H18" s="138"/>
      <c r="I18" s="137"/>
      <c r="J18" s="137"/>
      <c r="K18" s="137"/>
      <c r="L18" s="138"/>
      <c r="M18" s="10" t="str">
        <f t="shared" si="2"/>
        <v xml:space="preserve"> </v>
      </c>
      <c r="N18" s="138"/>
      <c r="O18" s="138"/>
      <c r="P18" s="120">
        <f t="shared" si="0"/>
        <v>0</v>
      </c>
      <c r="Q18" s="140"/>
      <c r="R18" s="139"/>
      <c r="S18" s="139"/>
      <c r="T18" s="137"/>
      <c r="U18" s="130">
        <f t="shared" si="1"/>
        <v>0</v>
      </c>
      <c r="V18" s="139"/>
      <c r="W18" s="141"/>
      <c r="X18" s="16">
        <f>'2-Informação Apoios Sociais'!J16</f>
        <v>0</v>
      </c>
      <c r="Y18" s="141"/>
      <c r="Z18" s="139"/>
      <c r="AA18" s="138"/>
      <c r="AB18" s="138"/>
      <c r="AC18" s="120">
        <f t="shared" si="3"/>
        <v>0</v>
      </c>
      <c r="AD18" s="140"/>
      <c r="AE18" s="138"/>
      <c r="AF18" s="121" t="str">
        <f t="shared" si="4"/>
        <v xml:space="preserve"> </v>
      </c>
      <c r="AG18" s="138"/>
      <c r="AH18" s="142"/>
    </row>
    <row r="19" spans="2:34" ht="16.5" thickTop="1" thickBot="1" x14ac:dyDescent="0.3">
      <c r="B19" s="133"/>
      <c r="C19" s="133"/>
      <c r="D19" s="116">
        <f>IFERROR(VLOOKUP(C19,'folha 1'!$K$4:$L$170,2,FALSE),)</f>
        <v>0</v>
      </c>
      <c r="E19" s="134"/>
      <c r="F19" s="134"/>
      <c r="G19" s="135"/>
      <c r="H19" s="138"/>
      <c r="I19" s="137"/>
      <c r="J19" s="137"/>
      <c r="K19" s="137"/>
      <c r="L19" s="138"/>
      <c r="M19" s="10" t="str">
        <f t="shared" si="2"/>
        <v xml:space="preserve"> </v>
      </c>
      <c r="N19" s="138"/>
      <c r="O19" s="138"/>
      <c r="P19" s="120">
        <f t="shared" si="0"/>
        <v>0</v>
      </c>
      <c r="Q19" s="140"/>
      <c r="R19" s="139"/>
      <c r="S19" s="139"/>
      <c r="T19" s="137"/>
      <c r="U19" s="130">
        <f t="shared" si="1"/>
        <v>0</v>
      </c>
      <c r="V19" s="139"/>
      <c r="W19" s="141"/>
      <c r="X19" s="16">
        <f>'2-Informação Apoios Sociais'!J17</f>
        <v>0</v>
      </c>
      <c r="Y19" s="141"/>
      <c r="Z19" s="139"/>
      <c r="AA19" s="138"/>
      <c r="AB19" s="138"/>
      <c r="AC19" s="120">
        <f t="shared" si="3"/>
        <v>0</v>
      </c>
      <c r="AD19" s="140"/>
      <c r="AE19" s="138"/>
      <c r="AF19" s="121" t="str">
        <f t="shared" si="4"/>
        <v xml:space="preserve"> </v>
      </c>
      <c r="AG19" s="138"/>
      <c r="AH19" s="142"/>
    </row>
    <row r="20" spans="2:34" ht="16.5" thickTop="1" thickBot="1" x14ac:dyDescent="0.3">
      <c r="B20" s="133"/>
      <c r="C20" s="133"/>
      <c r="D20" s="116">
        <f>IFERROR(VLOOKUP(C20,'folha 1'!$K$4:$L$170,2,FALSE),)</f>
        <v>0</v>
      </c>
      <c r="E20" s="134"/>
      <c r="F20" s="134"/>
      <c r="G20" s="135"/>
      <c r="H20" s="138"/>
      <c r="I20" s="137"/>
      <c r="J20" s="137"/>
      <c r="K20" s="137"/>
      <c r="L20" s="138"/>
      <c r="M20" s="10" t="str">
        <f t="shared" si="2"/>
        <v xml:space="preserve"> </v>
      </c>
      <c r="N20" s="138"/>
      <c r="O20" s="138"/>
      <c r="P20" s="120">
        <f t="shared" si="0"/>
        <v>0</v>
      </c>
      <c r="Q20" s="140"/>
      <c r="R20" s="139"/>
      <c r="S20" s="139"/>
      <c r="T20" s="137"/>
      <c r="U20" s="130">
        <f t="shared" si="1"/>
        <v>0</v>
      </c>
      <c r="V20" s="139"/>
      <c r="W20" s="141"/>
      <c r="X20" s="16">
        <f>'2-Informação Apoios Sociais'!J18</f>
        <v>0</v>
      </c>
      <c r="Y20" s="141"/>
      <c r="Z20" s="139"/>
      <c r="AA20" s="138"/>
      <c r="AB20" s="138"/>
      <c r="AC20" s="120">
        <f t="shared" si="3"/>
        <v>0</v>
      </c>
      <c r="AD20" s="140"/>
      <c r="AE20" s="138"/>
      <c r="AF20" s="121" t="str">
        <f t="shared" si="4"/>
        <v xml:space="preserve"> </v>
      </c>
      <c r="AG20" s="138"/>
      <c r="AH20" s="142"/>
    </row>
    <row r="21" spans="2:34" ht="16.5" thickTop="1" thickBot="1" x14ac:dyDescent="0.3">
      <c r="B21" s="133"/>
      <c r="C21" s="133"/>
      <c r="D21" s="116">
        <f>IFERROR(VLOOKUP(C21,'folha 1'!$K$4:$L$170,2,FALSE),)</f>
        <v>0</v>
      </c>
      <c r="E21" s="134"/>
      <c r="F21" s="134"/>
      <c r="G21" s="135"/>
      <c r="H21" s="138"/>
      <c r="I21" s="137"/>
      <c r="J21" s="137"/>
      <c r="K21" s="137"/>
      <c r="L21" s="138"/>
      <c r="M21" s="10" t="str">
        <f t="shared" si="2"/>
        <v xml:space="preserve"> </v>
      </c>
      <c r="N21" s="138"/>
      <c r="O21" s="138"/>
      <c r="P21" s="120">
        <f t="shared" si="0"/>
        <v>0</v>
      </c>
      <c r="Q21" s="140"/>
      <c r="R21" s="139"/>
      <c r="S21" s="139"/>
      <c r="T21" s="137"/>
      <c r="U21" s="130">
        <f t="shared" si="1"/>
        <v>0</v>
      </c>
      <c r="V21" s="139"/>
      <c r="W21" s="141"/>
      <c r="X21" s="16">
        <f>'2-Informação Apoios Sociais'!J19</f>
        <v>0</v>
      </c>
      <c r="Y21" s="141"/>
      <c r="Z21" s="139"/>
      <c r="AA21" s="138"/>
      <c r="AB21" s="138"/>
      <c r="AC21" s="120">
        <f t="shared" si="3"/>
        <v>0</v>
      </c>
      <c r="AD21" s="140"/>
      <c r="AE21" s="138"/>
      <c r="AF21" s="121" t="str">
        <f t="shared" si="4"/>
        <v xml:space="preserve"> </v>
      </c>
      <c r="AG21" s="138"/>
      <c r="AH21" s="142"/>
    </row>
    <row r="22" spans="2:34" ht="15.75" thickTop="1" x14ac:dyDescent="0.25"/>
    <row r="23" spans="2:34" x14ac:dyDescent="0.25">
      <c r="N23" s="117"/>
      <c r="W23" s="1" t="s">
        <v>335</v>
      </c>
    </row>
    <row r="24" spans="2:34" x14ac:dyDescent="0.25">
      <c r="G24" s="117"/>
      <c r="H24" s="117"/>
      <c r="N24" s="117"/>
      <c r="Q24" s="122"/>
    </row>
    <row r="25" spans="2:34" x14ac:dyDescent="0.25">
      <c r="H25" s="117"/>
      <c r="K25" s="122"/>
      <c r="Q25" s="122"/>
    </row>
    <row r="26" spans="2:34" x14ac:dyDescent="0.25">
      <c r="H26" s="117"/>
      <c r="L26" s="122"/>
      <c r="X26" s="122"/>
      <c r="AA26" s="117"/>
    </row>
    <row r="27" spans="2:34" x14ac:dyDescent="0.25">
      <c r="X27" s="122"/>
    </row>
    <row r="28" spans="2:34" x14ac:dyDescent="0.25">
      <c r="O28" s="132"/>
      <c r="AG28" s="122"/>
    </row>
    <row r="791" spans="19:21" x14ac:dyDescent="0.25">
      <c r="S791" s="3"/>
      <c r="T791" s="11"/>
      <c r="U791" s="127"/>
    </row>
    <row r="807" spans="19:20" x14ac:dyDescent="0.25">
      <c r="S807" s="1" t="s">
        <v>7</v>
      </c>
      <c r="T807" s="1" t="s">
        <v>87</v>
      </c>
    </row>
    <row r="808" spans="19:20" x14ac:dyDescent="0.25">
      <c r="S808" s="1" t="s">
        <v>5</v>
      </c>
      <c r="T808" s="1" t="s">
        <v>88</v>
      </c>
    </row>
    <row r="809" spans="19:20" x14ac:dyDescent="0.25">
      <c r="S809" s="1" t="s">
        <v>8</v>
      </c>
    </row>
    <row r="810" spans="19:20" x14ac:dyDescent="0.25">
      <c r="S810" s="1" t="s">
        <v>6</v>
      </c>
    </row>
    <row r="811" spans="19:20" x14ac:dyDescent="0.25">
      <c r="S811" s="1" t="s">
        <v>9</v>
      </c>
    </row>
  </sheetData>
  <sheetProtection algorithmName="SHA-512" hashValue="D/BHcZwWIzjrhHlXipBnI0tqiee6BVcLohrs6Y0TnA7F2Yh+yMvQ0WGgj+MdYSe38Cc10sfc+U2lqZ0wWFuJmQ==" saltValue="X5SYFO7bajIv/Sk3qBa+bw==" spinCount="100000" sheet="1" selectLockedCells="1"/>
  <mergeCells count="10">
    <mergeCell ref="Z3:AG3"/>
    <mergeCell ref="AH3:AH4"/>
    <mergeCell ref="B3:B4"/>
    <mergeCell ref="E3:E4"/>
    <mergeCell ref="C3:C4"/>
    <mergeCell ref="R3:Y3"/>
    <mergeCell ref="G3:G4"/>
    <mergeCell ref="D3:D4"/>
    <mergeCell ref="F3:F4"/>
    <mergeCell ref="H3:Q3"/>
  </mergeCells>
  <phoneticPr fontId="7" type="noConversion"/>
  <conditionalFormatting sqref="T5:T21">
    <cfRule type="cellIs" dxfId="24" priority="3" operator="greaterThan">
      <formula>44027</formula>
    </cfRule>
  </conditionalFormatting>
  <conditionalFormatting sqref="W5:W21">
    <cfRule type="cellIs" dxfId="23" priority="2" operator="greaterThan">
      <formula>$U$5</formula>
    </cfRule>
  </conditionalFormatting>
  <dataValidations count="4">
    <dataValidation type="list" allowBlank="1" showInputMessage="1" showErrorMessage="1" sqref="R5:R21" xr:uid="{DDEB108F-B18C-4D07-A364-2B8F1D7746BC}">
      <formula1>$S$808:$S$811</formula1>
    </dataValidation>
    <dataValidation type="list" allowBlank="1" showInputMessage="1" showErrorMessage="1" sqref="H5:H21" xr:uid="{A87BD1B5-133C-40C6-9E80-3B89BFE0B2C6}">
      <formula1>$S$807:$S$809</formula1>
    </dataValidation>
    <dataValidation type="list" allowBlank="1" showInputMessage="1" showErrorMessage="1" sqref="Z5:Z21" xr:uid="{FF45D998-6599-4B82-BCDC-85FC24EDA654}">
      <formula1>$S$807:$S$811</formula1>
    </dataValidation>
    <dataValidation type="list" allowBlank="1" showInputMessage="1" showErrorMessage="1" sqref="Y5:Y21" xr:uid="{60A80A78-0B7E-4D5A-B2EA-E919BE6D24DC}">
      <formula1>$T$807:$T$808</formula1>
    </dataValidation>
  </dataValidations>
  <pageMargins left="0.7" right="0.7" top="0.75" bottom="0.75" header="0.3" footer="0.3"/>
  <pageSetup paperSize="9" fitToWidth="0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B95530-1037-4F7D-A5AA-0C3C00DC252E}">
          <x14:formula1>
            <xm:f>'folha 1'!$K$4:$K$170</xm:f>
          </x14:formula1>
          <xm:sqref>C5:C21</xm:sqref>
        </x14:dataValidation>
        <x14:dataValidation type="list" allowBlank="1" showInputMessage="1" showErrorMessage="1" xr:uid="{1CCB86B3-24B1-42BF-BDF8-6ED4947053B8}">
          <x14:formula1>
            <xm:f>'folha 1'!$L$4:$L$170</xm:f>
          </x14:formula1>
          <xm:sqref>D5:D21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061E-7622-4228-BC20-6855718CD232}">
  <sheetPr codeName="Folha1"/>
  <dimension ref="A1:J100"/>
  <sheetViews>
    <sheetView workbookViewId="0">
      <selection activeCell="D3" sqref="D3"/>
    </sheetView>
  </sheetViews>
  <sheetFormatPr defaultRowHeight="15" x14ac:dyDescent="0.25"/>
  <cols>
    <col min="1" max="1" width="11.7109375" customWidth="1"/>
    <col min="2" max="2" width="41" customWidth="1"/>
    <col min="4" max="4" width="19.7109375" customWidth="1"/>
    <col min="5" max="5" width="19.28515625" customWidth="1"/>
    <col min="6" max="6" width="24.28515625" customWidth="1"/>
    <col min="7" max="7" width="18.5703125" customWidth="1"/>
    <col min="8" max="8" width="17.28515625" customWidth="1"/>
    <col min="9" max="9" width="17.5703125" bestFit="1" customWidth="1"/>
    <col min="10" max="20" width="13.7109375" customWidth="1"/>
  </cols>
  <sheetData>
    <row r="1" spans="1:10" ht="21" customHeight="1" thickTop="1" x14ac:dyDescent="0.25">
      <c r="A1" s="274" t="s">
        <v>20</v>
      </c>
      <c r="B1" s="276" t="s">
        <v>21</v>
      </c>
      <c r="C1" s="276" t="s">
        <v>22</v>
      </c>
      <c r="D1" s="278" t="s">
        <v>31</v>
      </c>
      <c r="E1" s="279"/>
      <c r="F1" s="279"/>
      <c r="G1" s="279"/>
      <c r="H1" s="279"/>
      <c r="I1" s="279"/>
      <c r="J1" s="280"/>
    </row>
    <row r="2" spans="1:10" ht="48" customHeight="1" thickBot="1" x14ac:dyDescent="0.3">
      <c r="A2" s="275"/>
      <c r="B2" s="277"/>
      <c r="C2" s="277"/>
      <c r="D2" s="15" t="s">
        <v>23</v>
      </c>
      <c r="E2" s="15" t="s">
        <v>24</v>
      </c>
      <c r="F2" s="15" t="s">
        <v>25</v>
      </c>
      <c r="G2" s="15" t="s">
        <v>29</v>
      </c>
      <c r="H2" s="15" t="s">
        <v>30</v>
      </c>
      <c r="I2" s="15" t="s">
        <v>26</v>
      </c>
      <c r="J2" s="15" t="s">
        <v>27</v>
      </c>
    </row>
    <row r="3" spans="1:10" ht="15.75" thickTop="1" x14ac:dyDescent="0.25">
      <c r="A3" s="14"/>
      <c r="B3" s="14"/>
      <c r="C3" s="14"/>
      <c r="D3" s="14"/>
      <c r="E3" s="14"/>
      <c r="F3" s="14"/>
      <c r="G3" s="14"/>
      <c r="H3" s="14"/>
      <c r="I3" s="14"/>
      <c r="J3" s="14">
        <f>D3+E3+F3+G3+H3+I3</f>
        <v>0</v>
      </c>
    </row>
    <row r="4" spans="1:10" x14ac:dyDescent="0.25">
      <c r="A4" s="7"/>
      <c r="B4" s="14"/>
      <c r="C4" s="7"/>
      <c r="D4" s="7"/>
      <c r="E4" s="7"/>
      <c r="F4" s="7"/>
      <c r="G4" s="7"/>
      <c r="H4" s="7"/>
      <c r="I4" s="7"/>
      <c r="J4" s="14">
        <f t="shared" ref="J4:J67" si="0">D4+E4+F4+G4+H4+I4</f>
        <v>0</v>
      </c>
    </row>
    <row r="5" spans="1:10" x14ac:dyDescent="0.25">
      <c r="A5" s="7"/>
      <c r="B5" s="14"/>
      <c r="C5" s="7"/>
      <c r="D5" s="7"/>
      <c r="E5" s="7"/>
      <c r="F5" s="7"/>
      <c r="G5" s="7"/>
      <c r="H5" s="7"/>
      <c r="I5" s="7"/>
      <c r="J5" s="14">
        <f t="shared" si="0"/>
        <v>0</v>
      </c>
    </row>
    <row r="6" spans="1:10" x14ac:dyDescent="0.25">
      <c r="A6" s="7"/>
      <c r="B6" s="14"/>
      <c r="C6" s="7"/>
      <c r="D6" s="7"/>
      <c r="E6" s="7"/>
      <c r="F6" s="7"/>
      <c r="G6" s="7"/>
      <c r="H6" s="7"/>
      <c r="I6" s="7"/>
      <c r="J6" s="14">
        <f t="shared" si="0"/>
        <v>0</v>
      </c>
    </row>
    <row r="7" spans="1:10" x14ac:dyDescent="0.25">
      <c r="A7" s="7"/>
      <c r="B7" s="14"/>
      <c r="C7" s="7"/>
      <c r="D7" s="7"/>
      <c r="E7" s="7"/>
      <c r="F7" s="7"/>
      <c r="G7" s="7"/>
      <c r="H7" s="7"/>
      <c r="I7" s="7"/>
      <c r="J7" s="14">
        <f t="shared" si="0"/>
        <v>0</v>
      </c>
    </row>
    <row r="8" spans="1:10" x14ac:dyDescent="0.25">
      <c r="A8" s="7"/>
      <c r="B8" s="14"/>
      <c r="C8" s="7"/>
      <c r="D8" s="7"/>
      <c r="E8" s="7"/>
      <c r="F8" s="7"/>
      <c r="G8" s="7"/>
      <c r="H8" s="7"/>
      <c r="I8" s="7"/>
      <c r="J8" s="14">
        <f t="shared" si="0"/>
        <v>0</v>
      </c>
    </row>
    <row r="9" spans="1:10" x14ac:dyDescent="0.25">
      <c r="A9" s="7"/>
      <c r="B9" s="14"/>
      <c r="C9" s="7"/>
      <c r="D9" s="7"/>
      <c r="E9" s="7"/>
      <c r="F9" s="7"/>
      <c r="G9" s="7"/>
      <c r="H9" s="7"/>
      <c r="I9" s="7"/>
      <c r="J9" s="14">
        <f t="shared" si="0"/>
        <v>0</v>
      </c>
    </row>
    <row r="10" spans="1:10" x14ac:dyDescent="0.25">
      <c r="A10" s="7"/>
      <c r="B10" s="14"/>
      <c r="C10" s="7"/>
      <c r="D10" s="7"/>
      <c r="E10" s="7"/>
      <c r="F10" s="7"/>
      <c r="G10" s="7"/>
      <c r="H10" s="7"/>
      <c r="I10" s="7"/>
      <c r="J10" s="14">
        <f t="shared" si="0"/>
        <v>0</v>
      </c>
    </row>
    <row r="11" spans="1:10" x14ac:dyDescent="0.25">
      <c r="A11" s="7"/>
      <c r="B11" s="14"/>
      <c r="C11" s="7"/>
      <c r="D11" s="7"/>
      <c r="E11" s="7"/>
      <c r="F11" s="7"/>
      <c r="G11" s="7"/>
      <c r="H11" s="7"/>
      <c r="I11" s="7"/>
      <c r="J11" s="14">
        <f t="shared" si="0"/>
        <v>0</v>
      </c>
    </row>
    <row r="12" spans="1:10" x14ac:dyDescent="0.25">
      <c r="A12" s="7"/>
      <c r="B12" s="14"/>
      <c r="C12" s="7"/>
      <c r="D12" s="7"/>
      <c r="E12" s="7"/>
      <c r="F12" s="7"/>
      <c r="G12" s="7"/>
      <c r="H12" s="7"/>
      <c r="I12" s="7"/>
      <c r="J12" s="14">
        <f t="shared" si="0"/>
        <v>0</v>
      </c>
    </row>
    <row r="13" spans="1:10" x14ac:dyDescent="0.25">
      <c r="A13" s="7"/>
      <c r="B13" s="14"/>
      <c r="C13" s="7"/>
      <c r="D13" s="7"/>
      <c r="E13" s="7"/>
      <c r="F13" s="7"/>
      <c r="G13" s="7"/>
      <c r="H13" s="7"/>
      <c r="I13" s="7"/>
      <c r="J13" s="14">
        <f t="shared" si="0"/>
        <v>0</v>
      </c>
    </row>
    <row r="14" spans="1:10" x14ac:dyDescent="0.25">
      <c r="A14" s="7"/>
      <c r="B14" s="14"/>
      <c r="C14" s="7"/>
      <c r="D14" s="7"/>
      <c r="E14" s="7"/>
      <c r="F14" s="7"/>
      <c r="G14" s="7"/>
      <c r="H14" s="7"/>
      <c r="I14" s="7"/>
      <c r="J14" s="14">
        <f t="shared" si="0"/>
        <v>0</v>
      </c>
    </row>
    <row r="15" spans="1:10" x14ac:dyDescent="0.25">
      <c r="A15" s="7"/>
      <c r="B15" s="14"/>
      <c r="C15" s="7"/>
      <c r="D15" s="7"/>
      <c r="E15" s="7"/>
      <c r="F15" s="7"/>
      <c r="G15" s="7"/>
      <c r="H15" s="7"/>
      <c r="I15" s="7"/>
      <c r="J15" s="14">
        <f t="shared" si="0"/>
        <v>0</v>
      </c>
    </row>
    <row r="16" spans="1:10" x14ac:dyDescent="0.25">
      <c r="A16" s="7"/>
      <c r="B16" s="14"/>
      <c r="C16" s="7"/>
      <c r="D16" s="7"/>
      <c r="E16" s="7"/>
      <c r="F16" s="7"/>
      <c r="G16" s="7"/>
      <c r="H16" s="7"/>
      <c r="I16" s="7"/>
      <c r="J16" s="14">
        <f t="shared" si="0"/>
        <v>0</v>
      </c>
    </row>
    <row r="17" spans="1:10" x14ac:dyDescent="0.25">
      <c r="A17" s="7"/>
      <c r="B17" s="14"/>
      <c r="C17" s="7"/>
      <c r="D17" s="7"/>
      <c r="E17" s="7"/>
      <c r="F17" s="7"/>
      <c r="G17" s="7"/>
      <c r="H17" s="7"/>
      <c r="I17" s="7"/>
      <c r="J17" s="14">
        <f t="shared" si="0"/>
        <v>0</v>
      </c>
    </row>
    <row r="18" spans="1:10" x14ac:dyDescent="0.25">
      <c r="A18" s="7"/>
      <c r="B18" s="14"/>
      <c r="C18" s="7"/>
      <c r="D18" s="7"/>
      <c r="E18" s="7"/>
      <c r="F18" s="7"/>
      <c r="G18" s="7"/>
      <c r="H18" s="7"/>
      <c r="I18" s="7"/>
      <c r="J18" s="14">
        <f t="shared" si="0"/>
        <v>0</v>
      </c>
    </row>
    <row r="19" spans="1:10" x14ac:dyDescent="0.25">
      <c r="A19" s="7"/>
      <c r="B19" s="14"/>
      <c r="C19" s="7"/>
      <c r="D19" s="7"/>
      <c r="E19" s="7"/>
      <c r="F19" s="7"/>
      <c r="G19" s="7"/>
      <c r="H19" s="7"/>
      <c r="I19" s="7"/>
      <c r="J19" s="14">
        <f t="shared" si="0"/>
        <v>0</v>
      </c>
    </row>
    <row r="20" spans="1:10" x14ac:dyDescent="0.25">
      <c r="A20" s="7"/>
      <c r="B20" s="14"/>
      <c r="C20" s="7"/>
      <c r="D20" s="7"/>
      <c r="E20" s="7"/>
      <c r="F20" s="7"/>
      <c r="G20" s="7"/>
      <c r="H20" s="7"/>
      <c r="I20" s="7"/>
      <c r="J20" s="14">
        <f t="shared" si="0"/>
        <v>0</v>
      </c>
    </row>
    <row r="21" spans="1:10" x14ac:dyDescent="0.25">
      <c r="A21" s="7"/>
      <c r="B21" s="14"/>
      <c r="C21" s="7"/>
      <c r="D21" s="7"/>
      <c r="E21" s="7"/>
      <c r="F21" s="7"/>
      <c r="G21" s="7"/>
      <c r="H21" s="7"/>
      <c r="I21" s="7"/>
      <c r="J21" s="14">
        <f t="shared" si="0"/>
        <v>0</v>
      </c>
    </row>
    <row r="22" spans="1:10" x14ac:dyDescent="0.25">
      <c r="A22" s="7"/>
      <c r="B22" s="14"/>
      <c r="C22" s="7"/>
      <c r="D22" s="7"/>
      <c r="E22" s="7"/>
      <c r="F22" s="7"/>
      <c r="G22" s="7"/>
      <c r="H22" s="7"/>
      <c r="I22" s="7"/>
      <c r="J22" s="14">
        <f t="shared" si="0"/>
        <v>0</v>
      </c>
    </row>
    <row r="23" spans="1:10" x14ac:dyDescent="0.25">
      <c r="A23" s="7"/>
      <c r="B23" s="14"/>
      <c r="C23" s="7"/>
      <c r="D23" s="7"/>
      <c r="E23" s="7"/>
      <c r="F23" s="7"/>
      <c r="G23" s="7"/>
      <c r="H23" s="7"/>
      <c r="I23" s="7"/>
      <c r="J23" s="14">
        <f t="shared" si="0"/>
        <v>0</v>
      </c>
    </row>
    <row r="24" spans="1:10" x14ac:dyDescent="0.25">
      <c r="A24" s="7"/>
      <c r="B24" s="14"/>
      <c r="C24" s="7"/>
      <c r="D24" s="7"/>
      <c r="E24" s="7"/>
      <c r="F24" s="7"/>
      <c r="G24" s="7"/>
      <c r="H24" s="7"/>
      <c r="I24" s="7"/>
      <c r="J24" s="14">
        <f t="shared" si="0"/>
        <v>0</v>
      </c>
    </row>
    <row r="25" spans="1:10" x14ac:dyDescent="0.25">
      <c r="A25" s="7"/>
      <c r="B25" s="14"/>
      <c r="C25" s="7"/>
      <c r="D25" s="7"/>
      <c r="E25" s="7"/>
      <c r="F25" s="7"/>
      <c r="G25" s="7"/>
      <c r="H25" s="7"/>
      <c r="I25" s="7"/>
      <c r="J25" s="14">
        <f t="shared" si="0"/>
        <v>0</v>
      </c>
    </row>
    <row r="26" spans="1:10" x14ac:dyDescent="0.25">
      <c r="A26" s="7"/>
      <c r="B26" s="14"/>
      <c r="C26" s="7"/>
      <c r="D26" s="7"/>
      <c r="E26" s="7"/>
      <c r="F26" s="7"/>
      <c r="G26" s="7"/>
      <c r="H26" s="7"/>
      <c r="I26" s="7"/>
      <c r="J26" s="14">
        <f t="shared" si="0"/>
        <v>0</v>
      </c>
    </row>
    <row r="27" spans="1:10" x14ac:dyDescent="0.25">
      <c r="A27" s="7"/>
      <c r="B27" s="14"/>
      <c r="C27" s="7"/>
      <c r="D27" s="7"/>
      <c r="E27" s="7"/>
      <c r="F27" s="7"/>
      <c r="G27" s="7"/>
      <c r="H27" s="7"/>
      <c r="I27" s="7"/>
      <c r="J27" s="14">
        <f t="shared" si="0"/>
        <v>0</v>
      </c>
    </row>
    <row r="28" spans="1:10" x14ac:dyDescent="0.25">
      <c r="A28" s="7"/>
      <c r="B28" s="14"/>
      <c r="C28" s="7"/>
      <c r="D28" s="7"/>
      <c r="E28" s="7"/>
      <c r="F28" s="7"/>
      <c r="G28" s="7"/>
      <c r="H28" s="7"/>
      <c r="I28" s="7"/>
      <c r="J28" s="14">
        <f t="shared" si="0"/>
        <v>0</v>
      </c>
    </row>
    <row r="29" spans="1:10" x14ac:dyDescent="0.25">
      <c r="A29" s="7"/>
      <c r="B29" s="14"/>
      <c r="C29" s="7"/>
      <c r="D29" s="7"/>
      <c r="E29" s="7"/>
      <c r="F29" s="7"/>
      <c r="G29" s="7"/>
      <c r="H29" s="7"/>
      <c r="I29" s="7"/>
      <c r="J29" s="14">
        <f t="shared" si="0"/>
        <v>0</v>
      </c>
    </row>
    <row r="30" spans="1:10" x14ac:dyDescent="0.25">
      <c r="A30" s="7"/>
      <c r="B30" s="14"/>
      <c r="C30" s="7"/>
      <c r="D30" s="7"/>
      <c r="E30" s="7"/>
      <c r="F30" s="7"/>
      <c r="G30" s="7"/>
      <c r="H30" s="7"/>
      <c r="I30" s="7"/>
      <c r="J30" s="14">
        <f t="shared" si="0"/>
        <v>0</v>
      </c>
    </row>
    <row r="31" spans="1:10" x14ac:dyDescent="0.25">
      <c r="A31" s="7"/>
      <c r="B31" s="14"/>
      <c r="C31" s="7"/>
      <c r="D31" s="7"/>
      <c r="E31" s="7"/>
      <c r="F31" s="7"/>
      <c r="G31" s="7"/>
      <c r="H31" s="7"/>
      <c r="I31" s="7"/>
      <c r="J31" s="14">
        <f t="shared" si="0"/>
        <v>0</v>
      </c>
    </row>
    <row r="32" spans="1:10" x14ac:dyDescent="0.25">
      <c r="A32" s="7"/>
      <c r="B32" s="14"/>
      <c r="C32" s="7"/>
      <c r="D32" s="7"/>
      <c r="E32" s="7"/>
      <c r="F32" s="7"/>
      <c r="G32" s="7"/>
      <c r="H32" s="7"/>
      <c r="I32" s="7"/>
      <c r="J32" s="14">
        <f t="shared" si="0"/>
        <v>0</v>
      </c>
    </row>
    <row r="33" spans="1:10" x14ac:dyDescent="0.25">
      <c r="A33" s="7"/>
      <c r="B33" s="14"/>
      <c r="C33" s="7"/>
      <c r="D33" s="7"/>
      <c r="E33" s="7"/>
      <c r="F33" s="7"/>
      <c r="G33" s="7"/>
      <c r="H33" s="7"/>
      <c r="I33" s="7"/>
      <c r="J33" s="14">
        <f t="shared" si="0"/>
        <v>0</v>
      </c>
    </row>
    <row r="34" spans="1:10" x14ac:dyDescent="0.25">
      <c r="A34" s="7"/>
      <c r="B34" s="14"/>
      <c r="C34" s="7"/>
      <c r="D34" s="7"/>
      <c r="E34" s="7"/>
      <c r="F34" s="7"/>
      <c r="G34" s="7"/>
      <c r="H34" s="7"/>
      <c r="I34" s="7"/>
      <c r="J34" s="14">
        <f t="shared" si="0"/>
        <v>0</v>
      </c>
    </row>
    <row r="35" spans="1:10" x14ac:dyDescent="0.25">
      <c r="A35" s="7"/>
      <c r="B35" s="14"/>
      <c r="C35" s="7"/>
      <c r="D35" s="7"/>
      <c r="E35" s="7"/>
      <c r="F35" s="7"/>
      <c r="G35" s="7"/>
      <c r="H35" s="7"/>
      <c r="I35" s="7"/>
      <c r="J35" s="14">
        <f t="shared" si="0"/>
        <v>0</v>
      </c>
    </row>
    <row r="36" spans="1:10" x14ac:dyDescent="0.25">
      <c r="A36" s="7"/>
      <c r="B36" s="14"/>
      <c r="C36" s="7"/>
      <c r="D36" s="7"/>
      <c r="E36" s="7"/>
      <c r="F36" s="7"/>
      <c r="G36" s="7"/>
      <c r="H36" s="7"/>
      <c r="I36" s="7"/>
      <c r="J36" s="14">
        <f t="shared" si="0"/>
        <v>0</v>
      </c>
    </row>
    <row r="37" spans="1:10" x14ac:dyDescent="0.25">
      <c r="A37" s="7"/>
      <c r="B37" s="14"/>
      <c r="C37" s="7"/>
      <c r="D37" s="7"/>
      <c r="E37" s="7"/>
      <c r="F37" s="7"/>
      <c r="G37" s="7"/>
      <c r="H37" s="7"/>
      <c r="I37" s="7"/>
      <c r="J37" s="14">
        <f t="shared" si="0"/>
        <v>0</v>
      </c>
    </row>
    <row r="38" spans="1:10" x14ac:dyDescent="0.25">
      <c r="A38" s="7"/>
      <c r="B38" s="14"/>
      <c r="C38" s="7"/>
      <c r="D38" s="7"/>
      <c r="E38" s="7"/>
      <c r="F38" s="7"/>
      <c r="G38" s="7"/>
      <c r="H38" s="7"/>
      <c r="I38" s="7"/>
      <c r="J38" s="14">
        <f t="shared" si="0"/>
        <v>0</v>
      </c>
    </row>
    <row r="39" spans="1:10" x14ac:dyDescent="0.25">
      <c r="A39" s="7"/>
      <c r="B39" s="14"/>
      <c r="C39" s="7"/>
      <c r="D39" s="7"/>
      <c r="E39" s="7"/>
      <c r="F39" s="7"/>
      <c r="G39" s="7"/>
      <c r="H39" s="7"/>
      <c r="I39" s="7"/>
      <c r="J39" s="14">
        <f t="shared" si="0"/>
        <v>0</v>
      </c>
    </row>
    <row r="40" spans="1:10" x14ac:dyDescent="0.25">
      <c r="A40" s="7"/>
      <c r="B40" s="14"/>
      <c r="C40" s="7"/>
      <c r="D40" s="7"/>
      <c r="E40" s="7"/>
      <c r="F40" s="7"/>
      <c r="G40" s="7"/>
      <c r="H40" s="7"/>
      <c r="I40" s="7"/>
      <c r="J40" s="14">
        <f t="shared" si="0"/>
        <v>0</v>
      </c>
    </row>
    <row r="41" spans="1:10" x14ac:dyDescent="0.25">
      <c r="A41" s="7"/>
      <c r="B41" s="14"/>
      <c r="C41" s="7"/>
      <c r="D41" s="7"/>
      <c r="E41" s="7"/>
      <c r="F41" s="7"/>
      <c r="G41" s="7"/>
      <c r="H41" s="7"/>
      <c r="I41" s="7"/>
      <c r="J41" s="14">
        <f t="shared" si="0"/>
        <v>0</v>
      </c>
    </row>
    <row r="42" spans="1:10" x14ac:dyDescent="0.25">
      <c r="A42" s="7"/>
      <c r="B42" s="14"/>
      <c r="C42" s="7"/>
      <c r="D42" s="7"/>
      <c r="E42" s="7"/>
      <c r="F42" s="7"/>
      <c r="G42" s="7"/>
      <c r="H42" s="7"/>
      <c r="I42" s="7"/>
      <c r="J42" s="14">
        <f t="shared" si="0"/>
        <v>0</v>
      </c>
    </row>
    <row r="43" spans="1:10" x14ac:dyDescent="0.25">
      <c r="A43" s="7"/>
      <c r="B43" s="14"/>
      <c r="C43" s="7"/>
      <c r="D43" s="7"/>
      <c r="E43" s="7"/>
      <c r="F43" s="7"/>
      <c r="G43" s="7"/>
      <c r="H43" s="7"/>
      <c r="I43" s="7"/>
      <c r="J43" s="14">
        <f t="shared" si="0"/>
        <v>0</v>
      </c>
    </row>
    <row r="44" spans="1:10" x14ac:dyDescent="0.25">
      <c r="A44" s="7"/>
      <c r="B44" s="14"/>
      <c r="C44" s="7"/>
      <c r="D44" s="7"/>
      <c r="E44" s="7"/>
      <c r="F44" s="7"/>
      <c r="G44" s="7"/>
      <c r="H44" s="7"/>
      <c r="I44" s="7"/>
      <c r="J44" s="14">
        <f t="shared" si="0"/>
        <v>0</v>
      </c>
    </row>
    <row r="45" spans="1:10" x14ac:dyDescent="0.25">
      <c r="A45" s="7"/>
      <c r="B45" s="14"/>
      <c r="C45" s="7"/>
      <c r="D45" s="7"/>
      <c r="E45" s="7"/>
      <c r="F45" s="7"/>
      <c r="G45" s="7"/>
      <c r="H45" s="7"/>
      <c r="I45" s="7"/>
      <c r="J45" s="14">
        <f t="shared" si="0"/>
        <v>0</v>
      </c>
    </row>
    <row r="46" spans="1:10" x14ac:dyDescent="0.25">
      <c r="A46" s="7"/>
      <c r="B46" s="14"/>
      <c r="C46" s="7"/>
      <c r="D46" s="7"/>
      <c r="E46" s="7"/>
      <c r="F46" s="7"/>
      <c r="G46" s="7"/>
      <c r="H46" s="7"/>
      <c r="I46" s="7"/>
      <c r="J46" s="14">
        <f t="shared" si="0"/>
        <v>0</v>
      </c>
    </row>
    <row r="47" spans="1:10" x14ac:dyDescent="0.25">
      <c r="A47" s="7"/>
      <c r="B47" s="14"/>
      <c r="C47" s="7"/>
      <c r="D47" s="7"/>
      <c r="E47" s="7"/>
      <c r="F47" s="7"/>
      <c r="G47" s="7"/>
      <c r="H47" s="7"/>
      <c r="I47" s="7"/>
      <c r="J47" s="14">
        <f t="shared" si="0"/>
        <v>0</v>
      </c>
    </row>
    <row r="48" spans="1:10" x14ac:dyDescent="0.25">
      <c r="A48" s="7"/>
      <c r="B48" s="14"/>
      <c r="C48" s="7"/>
      <c r="D48" s="7"/>
      <c r="E48" s="7"/>
      <c r="F48" s="7"/>
      <c r="G48" s="7"/>
      <c r="H48" s="7"/>
      <c r="I48" s="7"/>
      <c r="J48" s="14">
        <f t="shared" si="0"/>
        <v>0</v>
      </c>
    </row>
    <row r="49" spans="1:10" x14ac:dyDescent="0.25">
      <c r="A49" s="7"/>
      <c r="B49" s="14"/>
      <c r="C49" s="7"/>
      <c r="D49" s="7"/>
      <c r="E49" s="7"/>
      <c r="F49" s="7"/>
      <c r="G49" s="7"/>
      <c r="H49" s="7"/>
      <c r="I49" s="7"/>
      <c r="J49" s="14">
        <f t="shared" si="0"/>
        <v>0</v>
      </c>
    </row>
    <row r="50" spans="1:10" x14ac:dyDescent="0.25">
      <c r="A50" s="7"/>
      <c r="B50" s="14"/>
      <c r="C50" s="7"/>
      <c r="D50" s="7"/>
      <c r="E50" s="7"/>
      <c r="F50" s="7"/>
      <c r="G50" s="7"/>
      <c r="H50" s="7"/>
      <c r="I50" s="7"/>
      <c r="J50" s="14">
        <f t="shared" si="0"/>
        <v>0</v>
      </c>
    </row>
    <row r="51" spans="1:10" x14ac:dyDescent="0.25">
      <c r="A51" s="7"/>
      <c r="B51" s="14"/>
      <c r="C51" s="7"/>
      <c r="D51" s="7"/>
      <c r="E51" s="7"/>
      <c r="F51" s="7"/>
      <c r="G51" s="7"/>
      <c r="H51" s="7"/>
      <c r="I51" s="7"/>
      <c r="J51" s="14">
        <f t="shared" si="0"/>
        <v>0</v>
      </c>
    </row>
    <row r="52" spans="1:10" x14ac:dyDescent="0.25">
      <c r="A52" s="7"/>
      <c r="B52" s="14"/>
      <c r="C52" s="7"/>
      <c r="D52" s="7"/>
      <c r="E52" s="7"/>
      <c r="F52" s="7"/>
      <c r="G52" s="7"/>
      <c r="H52" s="7"/>
      <c r="I52" s="7"/>
      <c r="J52" s="14">
        <f t="shared" si="0"/>
        <v>0</v>
      </c>
    </row>
    <row r="53" spans="1:10" x14ac:dyDescent="0.25">
      <c r="A53" s="7"/>
      <c r="B53" s="14"/>
      <c r="C53" s="7"/>
      <c r="D53" s="7"/>
      <c r="E53" s="7"/>
      <c r="F53" s="7"/>
      <c r="G53" s="7"/>
      <c r="H53" s="7"/>
      <c r="I53" s="7"/>
      <c r="J53" s="14">
        <f t="shared" si="0"/>
        <v>0</v>
      </c>
    </row>
    <row r="54" spans="1:10" x14ac:dyDescent="0.25">
      <c r="A54" s="7"/>
      <c r="B54" s="14"/>
      <c r="C54" s="7"/>
      <c r="D54" s="7"/>
      <c r="E54" s="7"/>
      <c r="F54" s="7"/>
      <c r="G54" s="7"/>
      <c r="H54" s="7"/>
      <c r="I54" s="7"/>
      <c r="J54" s="14">
        <f t="shared" si="0"/>
        <v>0</v>
      </c>
    </row>
    <row r="55" spans="1:10" x14ac:dyDescent="0.25">
      <c r="A55" s="7"/>
      <c r="B55" s="14"/>
      <c r="C55" s="7"/>
      <c r="D55" s="7"/>
      <c r="E55" s="7"/>
      <c r="F55" s="7"/>
      <c r="G55" s="7"/>
      <c r="H55" s="7"/>
      <c r="I55" s="7"/>
      <c r="J55" s="14">
        <f t="shared" si="0"/>
        <v>0</v>
      </c>
    </row>
    <row r="56" spans="1:10" x14ac:dyDescent="0.25">
      <c r="A56" s="7"/>
      <c r="B56" s="14"/>
      <c r="C56" s="7"/>
      <c r="D56" s="7"/>
      <c r="E56" s="7"/>
      <c r="F56" s="7"/>
      <c r="G56" s="7"/>
      <c r="H56" s="7"/>
      <c r="I56" s="7"/>
      <c r="J56" s="14">
        <f t="shared" si="0"/>
        <v>0</v>
      </c>
    </row>
    <row r="57" spans="1:10" x14ac:dyDescent="0.25">
      <c r="A57" s="7"/>
      <c r="B57" s="14"/>
      <c r="C57" s="7"/>
      <c r="D57" s="7"/>
      <c r="E57" s="7"/>
      <c r="F57" s="7"/>
      <c r="G57" s="7"/>
      <c r="H57" s="7"/>
      <c r="I57" s="7"/>
      <c r="J57" s="14">
        <f t="shared" si="0"/>
        <v>0</v>
      </c>
    </row>
    <row r="58" spans="1:10" x14ac:dyDescent="0.25">
      <c r="A58" s="7"/>
      <c r="B58" s="14"/>
      <c r="C58" s="7"/>
      <c r="D58" s="7"/>
      <c r="E58" s="7"/>
      <c r="F58" s="7"/>
      <c r="G58" s="7"/>
      <c r="H58" s="7"/>
      <c r="I58" s="7"/>
      <c r="J58" s="14">
        <f t="shared" si="0"/>
        <v>0</v>
      </c>
    </row>
    <row r="59" spans="1:10" x14ac:dyDescent="0.25">
      <c r="A59" s="7"/>
      <c r="B59" s="14"/>
      <c r="C59" s="7"/>
      <c r="D59" s="7"/>
      <c r="E59" s="7"/>
      <c r="F59" s="7"/>
      <c r="G59" s="7"/>
      <c r="H59" s="7"/>
      <c r="I59" s="7"/>
      <c r="J59" s="14">
        <f t="shared" si="0"/>
        <v>0</v>
      </c>
    </row>
    <row r="60" spans="1:10" x14ac:dyDescent="0.25">
      <c r="A60" s="7"/>
      <c r="B60" s="14"/>
      <c r="C60" s="7"/>
      <c r="D60" s="7"/>
      <c r="E60" s="7"/>
      <c r="F60" s="7"/>
      <c r="G60" s="7"/>
      <c r="H60" s="7"/>
      <c r="I60" s="7"/>
      <c r="J60" s="14">
        <f t="shared" si="0"/>
        <v>0</v>
      </c>
    </row>
    <row r="61" spans="1:10" x14ac:dyDescent="0.25">
      <c r="A61" s="7"/>
      <c r="B61" s="14"/>
      <c r="C61" s="7"/>
      <c r="D61" s="7"/>
      <c r="E61" s="7"/>
      <c r="F61" s="7"/>
      <c r="G61" s="7"/>
      <c r="H61" s="7"/>
      <c r="I61" s="7"/>
      <c r="J61" s="14">
        <f t="shared" si="0"/>
        <v>0</v>
      </c>
    </row>
    <row r="62" spans="1:10" x14ac:dyDescent="0.25">
      <c r="A62" s="7"/>
      <c r="B62" s="14"/>
      <c r="C62" s="7"/>
      <c r="D62" s="7"/>
      <c r="E62" s="7"/>
      <c r="F62" s="7"/>
      <c r="G62" s="7"/>
      <c r="H62" s="7"/>
      <c r="I62" s="7"/>
      <c r="J62" s="14">
        <f t="shared" si="0"/>
        <v>0</v>
      </c>
    </row>
    <row r="63" spans="1:10" x14ac:dyDescent="0.25">
      <c r="A63" s="7"/>
      <c r="B63" s="14"/>
      <c r="C63" s="7"/>
      <c r="D63" s="7"/>
      <c r="E63" s="7"/>
      <c r="F63" s="7"/>
      <c r="G63" s="7"/>
      <c r="H63" s="7"/>
      <c r="I63" s="7"/>
      <c r="J63" s="14">
        <f t="shared" si="0"/>
        <v>0</v>
      </c>
    </row>
    <row r="64" spans="1:10" x14ac:dyDescent="0.25">
      <c r="A64" s="7"/>
      <c r="B64" s="14"/>
      <c r="C64" s="7"/>
      <c r="D64" s="7"/>
      <c r="E64" s="7"/>
      <c r="F64" s="7"/>
      <c r="G64" s="7"/>
      <c r="H64" s="7"/>
      <c r="I64" s="7"/>
      <c r="J64" s="14">
        <f t="shared" si="0"/>
        <v>0</v>
      </c>
    </row>
    <row r="65" spans="1:10" x14ac:dyDescent="0.25">
      <c r="A65" s="7"/>
      <c r="B65" s="14"/>
      <c r="C65" s="7"/>
      <c r="D65" s="7"/>
      <c r="E65" s="7"/>
      <c r="F65" s="7"/>
      <c r="G65" s="7"/>
      <c r="H65" s="7"/>
      <c r="I65" s="7"/>
      <c r="J65" s="14">
        <f t="shared" si="0"/>
        <v>0</v>
      </c>
    </row>
    <row r="66" spans="1:10" x14ac:dyDescent="0.25">
      <c r="A66" s="7"/>
      <c r="B66" s="14"/>
      <c r="C66" s="7"/>
      <c r="D66" s="7"/>
      <c r="E66" s="7"/>
      <c r="F66" s="7"/>
      <c r="G66" s="7"/>
      <c r="H66" s="7"/>
      <c r="I66" s="7"/>
      <c r="J66" s="14">
        <f t="shared" si="0"/>
        <v>0</v>
      </c>
    </row>
    <row r="67" spans="1:10" x14ac:dyDescent="0.25">
      <c r="A67" s="7"/>
      <c r="B67" s="14"/>
      <c r="C67" s="7"/>
      <c r="D67" s="7"/>
      <c r="E67" s="7"/>
      <c r="F67" s="7"/>
      <c r="G67" s="7"/>
      <c r="H67" s="7"/>
      <c r="I67" s="7"/>
      <c r="J67" s="14">
        <f t="shared" si="0"/>
        <v>0</v>
      </c>
    </row>
    <row r="68" spans="1:10" x14ac:dyDescent="0.25">
      <c r="A68" s="7"/>
      <c r="B68" s="14"/>
      <c r="C68" s="7"/>
      <c r="D68" s="7"/>
      <c r="E68" s="7"/>
      <c r="F68" s="7"/>
      <c r="G68" s="7"/>
      <c r="H68" s="7"/>
      <c r="I68" s="7"/>
      <c r="J68" s="14">
        <f t="shared" ref="J68:J100" si="1">D68+E68+F68+G68+H68+I68</f>
        <v>0</v>
      </c>
    </row>
    <row r="69" spans="1:10" x14ac:dyDescent="0.25">
      <c r="A69" s="7"/>
      <c r="B69" s="14"/>
      <c r="C69" s="7"/>
      <c r="D69" s="7"/>
      <c r="E69" s="7"/>
      <c r="F69" s="7"/>
      <c r="G69" s="7"/>
      <c r="H69" s="7"/>
      <c r="I69" s="7"/>
      <c r="J69" s="14">
        <f t="shared" si="1"/>
        <v>0</v>
      </c>
    </row>
    <row r="70" spans="1:10" x14ac:dyDescent="0.25">
      <c r="A70" s="7"/>
      <c r="B70" s="14"/>
      <c r="C70" s="7"/>
      <c r="D70" s="7"/>
      <c r="E70" s="7"/>
      <c r="F70" s="7"/>
      <c r="G70" s="7"/>
      <c r="H70" s="7"/>
      <c r="I70" s="7"/>
      <c r="J70" s="14">
        <f t="shared" si="1"/>
        <v>0</v>
      </c>
    </row>
    <row r="71" spans="1:10" x14ac:dyDescent="0.25">
      <c r="A71" s="7"/>
      <c r="B71" s="14"/>
      <c r="C71" s="7"/>
      <c r="D71" s="7"/>
      <c r="E71" s="7"/>
      <c r="F71" s="7"/>
      <c r="G71" s="7"/>
      <c r="H71" s="7"/>
      <c r="I71" s="7"/>
      <c r="J71" s="14">
        <f t="shared" si="1"/>
        <v>0</v>
      </c>
    </row>
    <row r="72" spans="1:10" x14ac:dyDescent="0.25">
      <c r="A72" s="7"/>
      <c r="B72" s="14"/>
      <c r="C72" s="7"/>
      <c r="D72" s="7"/>
      <c r="E72" s="7"/>
      <c r="F72" s="7"/>
      <c r="G72" s="7"/>
      <c r="H72" s="7"/>
      <c r="I72" s="7"/>
      <c r="J72" s="14">
        <f t="shared" si="1"/>
        <v>0</v>
      </c>
    </row>
    <row r="73" spans="1:10" x14ac:dyDescent="0.25">
      <c r="A73" s="7"/>
      <c r="B73" s="14"/>
      <c r="C73" s="7"/>
      <c r="D73" s="7"/>
      <c r="E73" s="7"/>
      <c r="F73" s="7"/>
      <c r="G73" s="7"/>
      <c r="H73" s="7"/>
      <c r="I73" s="7"/>
      <c r="J73" s="14">
        <f t="shared" si="1"/>
        <v>0</v>
      </c>
    </row>
    <row r="74" spans="1:10" x14ac:dyDescent="0.25">
      <c r="A74" s="7"/>
      <c r="B74" s="14"/>
      <c r="C74" s="7"/>
      <c r="D74" s="7"/>
      <c r="E74" s="7"/>
      <c r="F74" s="7"/>
      <c r="G74" s="7"/>
      <c r="H74" s="7"/>
      <c r="I74" s="7"/>
      <c r="J74" s="14">
        <f t="shared" si="1"/>
        <v>0</v>
      </c>
    </row>
    <row r="75" spans="1:10" x14ac:dyDescent="0.25">
      <c r="A75" s="7"/>
      <c r="B75" s="14"/>
      <c r="C75" s="7"/>
      <c r="D75" s="7"/>
      <c r="E75" s="7"/>
      <c r="F75" s="7"/>
      <c r="G75" s="7"/>
      <c r="H75" s="7"/>
      <c r="I75" s="7"/>
      <c r="J75" s="14">
        <f t="shared" si="1"/>
        <v>0</v>
      </c>
    </row>
    <row r="76" spans="1:10" x14ac:dyDescent="0.25">
      <c r="A76" s="7"/>
      <c r="B76" s="14"/>
      <c r="C76" s="7"/>
      <c r="D76" s="7"/>
      <c r="E76" s="7"/>
      <c r="F76" s="7"/>
      <c r="G76" s="7"/>
      <c r="H76" s="7"/>
      <c r="I76" s="7"/>
      <c r="J76" s="14">
        <f t="shared" si="1"/>
        <v>0</v>
      </c>
    </row>
    <row r="77" spans="1:10" x14ac:dyDescent="0.25">
      <c r="A77" s="7"/>
      <c r="B77" s="14"/>
      <c r="C77" s="7"/>
      <c r="D77" s="7"/>
      <c r="E77" s="7"/>
      <c r="F77" s="7"/>
      <c r="G77" s="7"/>
      <c r="H77" s="7"/>
      <c r="I77" s="7"/>
      <c r="J77" s="14">
        <f t="shared" si="1"/>
        <v>0</v>
      </c>
    </row>
    <row r="78" spans="1:10" x14ac:dyDescent="0.25">
      <c r="A78" s="7"/>
      <c r="B78" s="14"/>
      <c r="C78" s="7"/>
      <c r="D78" s="7"/>
      <c r="E78" s="7"/>
      <c r="F78" s="7"/>
      <c r="G78" s="7"/>
      <c r="H78" s="7"/>
      <c r="I78" s="7"/>
      <c r="J78" s="14">
        <f t="shared" si="1"/>
        <v>0</v>
      </c>
    </row>
    <row r="79" spans="1:10" x14ac:dyDescent="0.25">
      <c r="A79" s="7"/>
      <c r="B79" s="14"/>
      <c r="C79" s="7"/>
      <c r="D79" s="7"/>
      <c r="E79" s="7"/>
      <c r="F79" s="7"/>
      <c r="G79" s="7"/>
      <c r="H79" s="7"/>
      <c r="I79" s="7"/>
      <c r="J79" s="14">
        <f t="shared" si="1"/>
        <v>0</v>
      </c>
    </row>
    <row r="80" spans="1:10" x14ac:dyDescent="0.25">
      <c r="A80" s="7"/>
      <c r="B80" s="14"/>
      <c r="C80" s="7"/>
      <c r="D80" s="7"/>
      <c r="E80" s="7"/>
      <c r="F80" s="7"/>
      <c r="G80" s="7"/>
      <c r="H80" s="7"/>
      <c r="I80" s="7"/>
      <c r="J80" s="14">
        <f t="shared" si="1"/>
        <v>0</v>
      </c>
    </row>
    <row r="81" spans="1:10" x14ac:dyDescent="0.25">
      <c r="A81" s="7"/>
      <c r="B81" s="14"/>
      <c r="C81" s="7"/>
      <c r="D81" s="7"/>
      <c r="E81" s="7"/>
      <c r="F81" s="7"/>
      <c r="G81" s="7"/>
      <c r="H81" s="7"/>
      <c r="I81" s="7"/>
      <c r="J81" s="14">
        <f t="shared" si="1"/>
        <v>0</v>
      </c>
    </row>
    <row r="82" spans="1:10" x14ac:dyDescent="0.25">
      <c r="A82" s="7"/>
      <c r="B82" s="14"/>
      <c r="C82" s="7"/>
      <c r="D82" s="7"/>
      <c r="E82" s="7"/>
      <c r="F82" s="7"/>
      <c r="G82" s="7"/>
      <c r="H82" s="7"/>
      <c r="I82" s="7"/>
      <c r="J82" s="14">
        <f t="shared" si="1"/>
        <v>0</v>
      </c>
    </row>
    <row r="83" spans="1:10" x14ac:dyDescent="0.25">
      <c r="A83" s="7"/>
      <c r="B83" s="14"/>
      <c r="C83" s="7"/>
      <c r="D83" s="7"/>
      <c r="E83" s="7"/>
      <c r="F83" s="7"/>
      <c r="G83" s="7"/>
      <c r="H83" s="7"/>
      <c r="I83" s="7"/>
      <c r="J83" s="14">
        <f t="shared" si="1"/>
        <v>0</v>
      </c>
    </row>
    <row r="84" spans="1:10" x14ac:dyDescent="0.25">
      <c r="A84" s="7"/>
      <c r="B84" s="14"/>
      <c r="C84" s="7"/>
      <c r="D84" s="7"/>
      <c r="E84" s="7"/>
      <c r="F84" s="7"/>
      <c r="G84" s="7"/>
      <c r="H84" s="7"/>
      <c r="I84" s="7"/>
      <c r="J84" s="14">
        <f t="shared" si="1"/>
        <v>0</v>
      </c>
    </row>
    <row r="85" spans="1:10" x14ac:dyDescent="0.25">
      <c r="A85" s="7"/>
      <c r="B85" s="14"/>
      <c r="C85" s="7"/>
      <c r="D85" s="7"/>
      <c r="E85" s="7"/>
      <c r="F85" s="7"/>
      <c r="G85" s="7"/>
      <c r="H85" s="7"/>
      <c r="I85" s="7"/>
      <c r="J85" s="14">
        <f t="shared" si="1"/>
        <v>0</v>
      </c>
    </row>
    <row r="86" spans="1:10" x14ac:dyDescent="0.25">
      <c r="A86" s="7"/>
      <c r="B86" s="14"/>
      <c r="C86" s="7"/>
      <c r="D86" s="7"/>
      <c r="E86" s="7"/>
      <c r="F86" s="7"/>
      <c r="G86" s="7"/>
      <c r="H86" s="7"/>
      <c r="I86" s="7"/>
      <c r="J86" s="14">
        <f t="shared" si="1"/>
        <v>0</v>
      </c>
    </row>
    <row r="87" spans="1:10" x14ac:dyDescent="0.25">
      <c r="A87" s="7"/>
      <c r="B87" s="14"/>
      <c r="C87" s="7"/>
      <c r="D87" s="7"/>
      <c r="E87" s="7"/>
      <c r="F87" s="7"/>
      <c r="G87" s="7"/>
      <c r="H87" s="7"/>
      <c r="I87" s="7"/>
      <c r="J87" s="14">
        <f t="shared" si="1"/>
        <v>0</v>
      </c>
    </row>
    <row r="88" spans="1:10" x14ac:dyDescent="0.25">
      <c r="A88" s="7"/>
      <c r="B88" s="14"/>
      <c r="C88" s="7"/>
      <c r="D88" s="7"/>
      <c r="E88" s="7"/>
      <c r="F88" s="7"/>
      <c r="G88" s="7"/>
      <c r="H88" s="7"/>
      <c r="I88" s="7"/>
      <c r="J88" s="14">
        <f t="shared" si="1"/>
        <v>0</v>
      </c>
    </row>
    <row r="89" spans="1:10" x14ac:dyDescent="0.25">
      <c r="A89" s="7"/>
      <c r="B89" s="14"/>
      <c r="C89" s="7"/>
      <c r="D89" s="7"/>
      <c r="E89" s="7"/>
      <c r="F89" s="7"/>
      <c r="G89" s="7"/>
      <c r="H89" s="7"/>
      <c r="I89" s="7"/>
      <c r="J89" s="14">
        <f t="shared" si="1"/>
        <v>0</v>
      </c>
    </row>
    <row r="90" spans="1:10" x14ac:dyDescent="0.25">
      <c r="A90" s="7"/>
      <c r="B90" s="14"/>
      <c r="C90" s="7"/>
      <c r="D90" s="7"/>
      <c r="E90" s="7"/>
      <c r="F90" s="7"/>
      <c r="G90" s="7"/>
      <c r="H90" s="7"/>
      <c r="I90" s="7"/>
      <c r="J90" s="14">
        <f t="shared" si="1"/>
        <v>0</v>
      </c>
    </row>
    <row r="91" spans="1:10" x14ac:dyDescent="0.25">
      <c r="A91" s="7"/>
      <c r="B91" s="14"/>
      <c r="C91" s="7"/>
      <c r="D91" s="7"/>
      <c r="E91" s="7"/>
      <c r="F91" s="7"/>
      <c r="G91" s="7"/>
      <c r="H91" s="7"/>
      <c r="I91" s="7"/>
      <c r="J91" s="14">
        <f t="shared" si="1"/>
        <v>0</v>
      </c>
    </row>
    <row r="92" spans="1:10" x14ac:dyDescent="0.25">
      <c r="A92" s="7"/>
      <c r="B92" s="14"/>
      <c r="C92" s="7"/>
      <c r="D92" s="7"/>
      <c r="E92" s="7"/>
      <c r="F92" s="7"/>
      <c r="G92" s="7"/>
      <c r="H92" s="7"/>
      <c r="I92" s="7"/>
      <c r="J92" s="14">
        <f t="shared" si="1"/>
        <v>0</v>
      </c>
    </row>
    <row r="93" spans="1:10" x14ac:dyDescent="0.25">
      <c r="A93" s="7"/>
      <c r="B93" s="14"/>
      <c r="C93" s="7"/>
      <c r="D93" s="7"/>
      <c r="E93" s="7"/>
      <c r="F93" s="7"/>
      <c r="G93" s="7"/>
      <c r="H93" s="7"/>
      <c r="I93" s="7"/>
      <c r="J93" s="14">
        <f t="shared" si="1"/>
        <v>0</v>
      </c>
    </row>
    <row r="94" spans="1:10" x14ac:dyDescent="0.25">
      <c r="A94" s="7"/>
      <c r="B94" s="14"/>
      <c r="C94" s="7"/>
      <c r="D94" s="7"/>
      <c r="E94" s="7"/>
      <c r="F94" s="7"/>
      <c r="G94" s="7"/>
      <c r="H94" s="7"/>
      <c r="I94" s="7"/>
      <c r="J94" s="14">
        <f t="shared" si="1"/>
        <v>0</v>
      </c>
    </row>
    <row r="95" spans="1:10" x14ac:dyDescent="0.25">
      <c r="A95" s="7"/>
      <c r="B95" s="14"/>
      <c r="C95" s="7"/>
      <c r="D95" s="7"/>
      <c r="E95" s="7"/>
      <c r="F95" s="7"/>
      <c r="G95" s="7"/>
      <c r="H95" s="7"/>
      <c r="I95" s="7"/>
      <c r="J95" s="14">
        <f t="shared" si="1"/>
        <v>0</v>
      </c>
    </row>
    <row r="96" spans="1:10" x14ac:dyDescent="0.25">
      <c r="A96" s="7"/>
      <c r="B96" s="14"/>
      <c r="C96" s="7"/>
      <c r="D96" s="7"/>
      <c r="E96" s="7"/>
      <c r="F96" s="7"/>
      <c r="G96" s="7"/>
      <c r="H96" s="7"/>
      <c r="I96" s="7"/>
      <c r="J96" s="14">
        <f t="shared" si="1"/>
        <v>0</v>
      </c>
    </row>
    <row r="97" spans="1:10" x14ac:dyDescent="0.25">
      <c r="A97" s="7"/>
      <c r="B97" s="14"/>
      <c r="C97" s="7"/>
      <c r="D97" s="7"/>
      <c r="E97" s="7"/>
      <c r="F97" s="7"/>
      <c r="G97" s="7"/>
      <c r="H97" s="7"/>
      <c r="I97" s="7"/>
      <c r="J97" s="14">
        <f t="shared" si="1"/>
        <v>0</v>
      </c>
    </row>
    <row r="98" spans="1:10" x14ac:dyDescent="0.25">
      <c r="A98" s="7"/>
      <c r="B98" s="14"/>
      <c r="C98" s="7"/>
      <c r="D98" s="7"/>
      <c r="E98" s="7"/>
      <c r="F98" s="7"/>
      <c r="G98" s="7"/>
      <c r="H98" s="7"/>
      <c r="I98" s="7"/>
      <c r="J98" s="14">
        <f t="shared" si="1"/>
        <v>0</v>
      </c>
    </row>
    <row r="99" spans="1:10" x14ac:dyDescent="0.25">
      <c r="A99" s="7"/>
      <c r="B99" s="14"/>
      <c r="C99" s="7"/>
      <c r="D99" s="7"/>
      <c r="E99" s="7"/>
      <c r="F99" s="7"/>
      <c r="G99" s="7"/>
      <c r="H99" s="7"/>
      <c r="I99" s="7"/>
      <c r="J99" s="14">
        <f t="shared" si="1"/>
        <v>0</v>
      </c>
    </row>
    <row r="100" spans="1:10" x14ac:dyDescent="0.25">
      <c r="A100" s="7"/>
      <c r="B100" s="14"/>
      <c r="C100" s="7"/>
      <c r="D100" s="7"/>
      <c r="E100" s="7"/>
      <c r="F100" s="7"/>
      <c r="G100" s="7"/>
      <c r="H100" s="7"/>
      <c r="I100" s="7"/>
      <c r="J100" s="14">
        <f t="shared" si="1"/>
        <v>0</v>
      </c>
    </row>
  </sheetData>
  <mergeCells count="4">
    <mergeCell ref="A1:A2"/>
    <mergeCell ref="B1:B2"/>
    <mergeCell ref="C1:C2"/>
    <mergeCell ref="D1:J1"/>
  </mergeCells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80" r:id="rId4" name="Control 8">
          <controlPr defaultSize="0" r:id="rId5">
            <anchor moveWithCells="1">
              <from>
                <xdr:col>20</xdr:col>
                <xdr:colOff>0</xdr:colOff>
                <xdr:row>18</xdr:row>
                <xdr:rowOff>0</xdr:rowOff>
              </from>
              <to>
                <xdr:col>21</xdr:col>
                <xdr:colOff>304800</xdr:colOff>
                <xdr:row>19</xdr:row>
                <xdr:rowOff>38100</xdr:rowOff>
              </to>
            </anchor>
          </controlPr>
        </control>
      </mc:Choice>
      <mc:Fallback>
        <control shapeId="3080" r:id="rId4" name="Control 8"/>
      </mc:Fallback>
    </mc:AlternateContent>
    <mc:AlternateContent xmlns:mc="http://schemas.openxmlformats.org/markup-compatibility/2006">
      <mc:Choice Requires="x14">
        <control shapeId="3079" r:id="rId6" name="Control 7">
          <controlPr defaultSize="0" r:id="rId5">
            <anchor moveWithCells="1">
              <from>
                <xdr:col>20</xdr:col>
                <xdr:colOff>0</xdr:colOff>
                <xdr:row>16</xdr:row>
                <xdr:rowOff>0</xdr:rowOff>
              </from>
              <to>
                <xdr:col>21</xdr:col>
                <xdr:colOff>304800</xdr:colOff>
                <xdr:row>17</xdr:row>
                <xdr:rowOff>38100</xdr:rowOff>
              </to>
            </anchor>
          </controlPr>
        </control>
      </mc:Choice>
      <mc:Fallback>
        <control shapeId="3079" r:id="rId6" name="Control 7"/>
      </mc:Fallback>
    </mc:AlternateContent>
    <mc:AlternateContent xmlns:mc="http://schemas.openxmlformats.org/markup-compatibility/2006">
      <mc:Choice Requires="x14">
        <control shapeId="3078" r:id="rId7" name="Control 6">
          <controlPr defaultSize="0" r:id="rId5">
            <anchor moveWithCells="1">
              <from>
                <xdr:col>20</xdr:col>
                <xdr:colOff>0</xdr:colOff>
                <xdr:row>14</xdr:row>
                <xdr:rowOff>0</xdr:rowOff>
              </from>
              <to>
                <xdr:col>21</xdr:col>
                <xdr:colOff>304800</xdr:colOff>
                <xdr:row>15</xdr:row>
                <xdr:rowOff>38100</xdr:rowOff>
              </to>
            </anchor>
          </controlPr>
        </control>
      </mc:Choice>
      <mc:Fallback>
        <control shapeId="3078" r:id="rId7" name="Control 6"/>
      </mc:Fallback>
    </mc:AlternateContent>
    <mc:AlternateContent xmlns:mc="http://schemas.openxmlformats.org/markup-compatibility/2006">
      <mc:Choice Requires="x14">
        <control shapeId="3077" r:id="rId8" name="Control 5">
          <controlPr defaultSize="0" r:id="rId5">
            <anchor moveWithCells="1">
              <from>
                <xdr:col>20</xdr:col>
                <xdr:colOff>0</xdr:colOff>
                <xdr:row>12</xdr:row>
                <xdr:rowOff>0</xdr:rowOff>
              </from>
              <to>
                <xdr:col>21</xdr:col>
                <xdr:colOff>304800</xdr:colOff>
                <xdr:row>13</xdr:row>
                <xdr:rowOff>38100</xdr:rowOff>
              </to>
            </anchor>
          </controlPr>
        </control>
      </mc:Choice>
      <mc:Fallback>
        <control shapeId="3077" r:id="rId8" name="Control 5"/>
      </mc:Fallback>
    </mc:AlternateContent>
    <mc:AlternateContent xmlns:mc="http://schemas.openxmlformats.org/markup-compatibility/2006">
      <mc:Choice Requires="x14">
        <control shapeId="3076" r:id="rId9" name="Control 4">
          <controlPr defaultSize="0" r:id="rId5">
            <anchor moveWithCells="1">
              <from>
                <xdr:col>20</xdr:col>
                <xdr:colOff>0</xdr:colOff>
                <xdr:row>10</xdr:row>
                <xdr:rowOff>0</xdr:rowOff>
              </from>
              <to>
                <xdr:col>21</xdr:col>
                <xdr:colOff>304800</xdr:colOff>
                <xdr:row>11</xdr:row>
                <xdr:rowOff>38100</xdr:rowOff>
              </to>
            </anchor>
          </controlPr>
        </control>
      </mc:Choice>
      <mc:Fallback>
        <control shapeId="3076" r:id="rId9" name="Control 4"/>
      </mc:Fallback>
    </mc:AlternateContent>
    <mc:AlternateContent xmlns:mc="http://schemas.openxmlformats.org/markup-compatibility/2006">
      <mc:Choice Requires="x14">
        <control shapeId="3075" r:id="rId10" name="Control 3">
          <controlPr defaultSize="0" r:id="rId5">
            <anchor moveWithCells="1">
              <from>
                <xdr:col>20</xdr:col>
                <xdr:colOff>0</xdr:colOff>
                <xdr:row>8</xdr:row>
                <xdr:rowOff>0</xdr:rowOff>
              </from>
              <to>
                <xdr:col>21</xdr:col>
                <xdr:colOff>304800</xdr:colOff>
                <xdr:row>9</xdr:row>
                <xdr:rowOff>38100</xdr:rowOff>
              </to>
            </anchor>
          </controlPr>
        </control>
      </mc:Choice>
      <mc:Fallback>
        <control shapeId="3075" r:id="rId10" name="Control 3"/>
      </mc:Fallback>
    </mc:AlternateContent>
    <mc:AlternateContent xmlns:mc="http://schemas.openxmlformats.org/markup-compatibility/2006">
      <mc:Choice Requires="x14">
        <control shapeId="3074" r:id="rId11" name="Control 2">
          <controlPr defaultSize="0" r:id="rId5">
            <anchor moveWithCells="1">
              <from>
                <xdr:col>20</xdr:col>
                <xdr:colOff>0</xdr:colOff>
                <xdr:row>6</xdr:row>
                <xdr:rowOff>0</xdr:rowOff>
              </from>
              <to>
                <xdr:col>21</xdr:col>
                <xdr:colOff>304800</xdr:colOff>
                <xdr:row>7</xdr:row>
                <xdr:rowOff>38100</xdr:rowOff>
              </to>
            </anchor>
          </controlPr>
        </control>
      </mc:Choice>
      <mc:Fallback>
        <control shapeId="3074" r:id="rId11" name="Control 2"/>
      </mc:Fallback>
    </mc:AlternateContent>
    <mc:AlternateContent xmlns:mc="http://schemas.openxmlformats.org/markup-compatibility/2006">
      <mc:Choice Requires="x14">
        <control shapeId="3073" r:id="rId12" name="Control 1">
          <controlPr defaultSize="0" r:id="rId5">
            <anchor moveWithCells="1">
              <from>
                <xdr:col>20</xdr:col>
                <xdr:colOff>0</xdr:colOff>
                <xdr:row>4</xdr:row>
                <xdr:rowOff>0</xdr:rowOff>
              </from>
              <to>
                <xdr:col>21</xdr:col>
                <xdr:colOff>304800</xdr:colOff>
                <xdr:row>5</xdr:row>
                <xdr:rowOff>38100</xdr:rowOff>
              </to>
            </anchor>
          </controlPr>
        </control>
      </mc:Choice>
      <mc:Fallback>
        <control shapeId="3073" r:id="rId12" name="Control 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44A82-B582-4524-93E6-B04F8C131EC5}">
          <x14:formula1>
            <xm:f>'folha 1'!$K$4:$K$170</xm:f>
          </x14:formula1>
          <xm:sqref>B3:B100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9A76-F98C-4409-B673-98AE4A570AD9}">
  <dimension ref="B2:U24"/>
  <sheetViews>
    <sheetView workbookViewId="0">
      <selection activeCell="P18" sqref="P18"/>
    </sheetView>
  </sheetViews>
  <sheetFormatPr defaultRowHeight="15" x14ac:dyDescent="0.25"/>
  <cols>
    <col min="2" max="2" width="14.7109375" bestFit="1" customWidth="1"/>
    <col min="3" max="3" width="14.7109375" customWidth="1"/>
    <col min="4" max="6" width="16.5703125" customWidth="1"/>
    <col min="7" max="7" width="18.42578125" style="128" customWidth="1"/>
    <col min="8" max="9" width="13.5703125" customWidth="1"/>
    <col min="10" max="10" width="13.28515625" customWidth="1"/>
    <col min="11" max="12" width="15.85546875" customWidth="1"/>
    <col min="13" max="13" width="18.28515625" customWidth="1"/>
    <col min="14" max="14" width="16.42578125" customWidth="1"/>
    <col min="15" max="15" width="13.5703125" customWidth="1"/>
    <col min="16" max="16" width="14.5703125" customWidth="1"/>
    <col min="18" max="18" width="10.5703125" bestFit="1" customWidth="1"/>
    <col min="21" max="21" width="9.5703125" bestFit="1" customWidth="1"/>
  </cols>
  <sheetData>
    <row r="2" spans="2:21" ht="15.75" thickBot="1" x14ac:dyDescent="0.3"/>
    <row r="3" spans="2:21" ht="36.75" customHeight="1" thickTop="1" thickBot="1" x14ac:dyDescent="0.3">
      <c r="B3" s="285" t="s">
        <v>20</v>
      </c>
      <c r="C3" s="282" t="s">
        <v>325</v>
      </c>
      <c r="D3" s="284"/>
      <c r="E3" s="281" t="s">
        <v>326</v>
      </c>
      <c r="F3" s="281" t="s">
        <v>327</v>
      </c>
      <c r="G3" s="287" t="s">
        <v>10</v>
      </c>
      <c r="H3" s="288"/>
      <c r="I3" s="288"/>
      <c r="J3" s="288"/>
      <c r="K3" s="289" t="s">
        <v>328</v>
      </c>
      <c r="L3" s="290"/>
      <c r="M3" s="282" t="s">
        <v>330</v>
      </c>
      <c r="N3" s="283"/>
      <c r="O3" s="284"/>
      <c r="P3" s="281" t="s">
        <v>333</v>
      </c>
    </row>
    <row r="4" spans="2:21" ht="61.5" customHeight="1" thickTop="1" thickBot="1" x14ac:dyDescent="0.3">
      <c r="B4" s="286"/>
      <c r="C4" s="119" t="s">
        <v>313</v>
      </c>
      <c r="D4" s="119" t="s">
        <v>314</v>
      </c>
      <c r="E4" s="281"/>
      <c r="F4" s="281"/>
      <c r="G4" s="102" t="s">
        <v>337</v>
      </c>
      <c r="H4" s="102" t="s">
        <v>331</v>
      </c>
      <c r="I4" s="102" t="s">
        <v>332</v>
      </c>
      <c r="J4" s="102" t="s">
        <v>315</v>
      </c>
      <c r="K4" s="125" t="s">
        <v>316</v>
      </c>
      <c r="L4" s="125" t="s">
        <v>329</v>
      </c>
      <c r="M4" s="119" t="s">
        <v>317</v>
      </c>
      <c r="N4" s="119" t="s">
        <v>318</v>
      </c>
      <c r="O4" s="119" t="s">
        <v>319</v>
      </c>
      <c r="P4" s="281"/>
    </row>
    <row r="5" spans="2:21" ht="16.5" thickTop="1" thickBot="1" x14ac:dyDescent="0.3">
      <c r="B5" s="103">
        <f>'1-Informação Cursos'!B5</f>
        <v>0</v>
      </c>
      <c r="C5" s="103">
        <f>'1-Informação Cursos'!F5</f>
        <v>0</v>
      </c>
      <c r="D5" s="104">
        <f>'1-Informação Cursos'!G5</f>
        <v>0</v>
      </c>
      <c r="E5" s="104">
        <f>Cursos[[#This Row],[Custos com formandos até inicio do periodo de suspensão ]]</f>
        <v>0</v>
      </c>
      <c r="F5" s="104">
        <f>Cursos[[#This Row],[Custos unitarios até inicio do periodo de suspensão ]]</f>
        <v>0</v>
      </c>
      <c r="G5" s="131">
        <f>Cursos[[#This Row],[ valor referencia custos unitários ]]</f>
        <v>0</v>
      </c>
      <c r="H5" s="105">
        <f>Cursos[[#This Row],[Custos reais*]]</f>
        <v>0</v>
      </c>
      <c r="I5" s="105">
        <f>IF(H5&lt;G5,H5,G5)</f>
        <v>0</v>
      </c>
      <c r="J5" s="105">
        <f>Cursos[[#This Row],[Custos de apoios a formandos]]</f>
        <v>0</v>
      </c>
      <c r="K5" s="123">
        <f>'1-Informação Cursos'!AC5</f>
        <v>0</v>
      </c>
      <c r="L5" s="123">
        <f>'1-Informação Cursos'!AD5</f>
        <v>0</v>
      </c>
      <c r="M5" s="105">
        <f>E5+J5+L5</f>
        <v>0</v>
      </c>
      <c r="N5" s="124">
        <f>ROUND(F5+I5+K5,2)</f>
        <v>0</v>
      </c>
      <c r="O5" s="124">
        <f>M5+N5</f>
        <v>0</v>
      </c>
      <c r="P5" s="124">
        <f>I5+J5</f>
        <v>0</v>
      </c>
      <c r="R5" s="118"/>
    </row>
    <row r="6" spans="2:21" ht="16.5" thickTop="1" thickBot="1" x14ac:dyDescent="0.3">
      <c r="B6" s="103">
        <f>'1-Informação Cursos'!B6</f>
        <v>0</v>
      </c>
      <c r="C6" s="103">
        <f>'1-Informação Cursos'!F6</f>
        <v>0</v>
      </c>
      <c r="D6" s="104">
        <f>'1-Informação Cursos'!G6</f>
        <v>0</v>
      </c>
      <c r="E6" s="104">
        <f>Cursos[[#This Row],[Custos com formandos até inicio do periodo de suspensão ]]</f>
        <v>0</v>
      </c>
      <c r="F6" s="104">
        <f>Cursos[[#This Row],[Custos unitarios até inicio do periodo de suspensão ]]</f>
        <v>0</v>
      </c>
      <c r="G6" s="131">
        <f>Cursos[[#This Row],[ valor referencia custos unitários ]]</f>
        <v>0</v>
      </c>
      <c r="H6" s="105">
        <f>Cursos[[#This Row],[Custos reais*]]</f>
        <v>0</v>
      </c>
      <c r="I6" s="105">
        <f>IF(H6&lt;G6,H6,G6)</f>
        <v>0</v>
      </c>
      <c r="J6" s="105">
        <f>Cursos[[#This Row],[Custos de apoios a formandos]]</f>
        <v>0</v>
      </c>
      <c r="K6" s="123">
        <f>'1-Informação Cursos'!AC6</f>
        <v>0</v>
      </c>
      <c r="L6" s="123">
        <f>'1-Informação Cursos'!AD6</f>
        <v>0</v>
      </c>
      <c r="M6" s="105">
        <f t="shared" ref="M6:M21" si="0">E6+J6+L6</f>
        <v>0</v>
      </c>
      <c r="N6" s="124">
        <f t="shared" ref="N6:N21" si="1">ROUND(F6+I6+K6,2)</f>
        <v>0</v>
      </c>
      <c r="O6" s="124">
        <f t="shared" ref="O6:O20" si="2">M6+N6</f>
        <v>0</v>
      </c>
      <c r="P6" s="124">
        <f t="shared" ref="P6:P21" si="3">I6+J6</f>
        <v>0</v>
      </c>
    </row>
    <row r="7" spans="2:21" ht="16.5" thickTop="1" thickBot="1" x14ac:dyDescent="0.3">
      <c r="B7" s="103">
        <f>'1-Informação Cursos'!B7</f>
        <v>0</v>
      </c>
      <c r="C7" s="103">
        <f>'1-Informação Cursos'!F7</f>
        <v>0</v>
      </c>
      <c r="D7" s="104">
        <f>'1-Informação Cursos'!G7</f>
        <v>0</v>
      </c>
      <c r="E7" s="104">
        <f>Cursos[[#This Row],[Custos com formandos até inicio do periodo de suspensão ]]</f>
        <v>0</v>
      </c>
      <c r="F7" s="104">
        <f>Cursos[[#This Row],[Custos unitarios até inicio do periodo de suspensão ]]</f>
        <v>0</v>
      </c>
      <c r="G7" s="131">
        <f>Cursos[[#This Row],[ valor referencia custos unitários ]]</f>
        <v>0</v>
      </c>
      <c r="H7" s="105">
        <f>Cursos[[#This Row],[Custos reais*]]</f>
        <v>0</v>
      </c>
      <c r="I7" s="105">
        <f t="shared" ref="I7:I21" si="4">IF(H7&lt;G7,H7,G7)</f>
        <v>0</v>
      </c>
      <c r="J7" s="105">
        <f>Cursos[[#This Row],[Custos de apoios a formandos]]</f>
        <v>0</v>
      </c>
      <c r="K7" s="123">
        <f>'1-Informação Cursos'!AC7</f>
        <v>0</v>
      </c>
      <c r="L7" s="123">
        <f>'1-Informação Cursos'!AD7</f>
        <v>0</v>
      </c>
      <c r="M7" s="105">
        <f t="shared" si="0"/>
        <v>0</v>
      </c>
      <c r="N7" s="124">
        <f t="shared" si="1"/>
        <v>0</v>
      </c>
      <c r="O7" s="124">
        <f t="shared" si="2"/>
        <v>0</v>
      </c>
      <c r="P7" s="124">
        <f t="shared" si="3"/>
        <v>0</v>
      </c>
    </row>
    <row r="8" spans="2:21" ht="16.5" thickTop="1" thickBot="1" x14ac:dyDescent="0.3">
      <c r="B8" s="103">
        <f>'1-Informação Cursos'!B8</f>
        <v>0</v>
      </c>
      <c r="C8" s="103">
        <f>'1-Informação Cursos'!F8</f>
        <v>0</v>
      </c>
      <c r="D8" s="104">
        <f>'1-Informação Cursos'!G8</f>
        <v>0</v>
      </c>
      <c r="E8" s="104">
        <f>Cursos[[#This Row],[Custos com formandos até inicio do periodo de suspensão ]]</f>
        <v>0</v>
      </c>
      <c r="F8" s="104">
        <f>Cursos[[#This Row],[Custos unitarios até inicio do periodo de suspensão ]]</f>
        <v>0</v>
      </c>
      <c r="G8" s="131">
        <f>Cursos[[#This Row],[ valor referencia custos unitários ]]</f>
        <v>0</v>
      </c>
      <c r="H8" s="105">
        <f>Cursos[[#This Row],[Custos reais*]]</f>
        <v>0</v>
      </c>
      <c r="I8" s="105">
        <f t="shared" si="4"/>
        <v>0</v>
      </c>
      <c r="J8" s="105">
        <f>Cursos[[#This Row],[Custos de apoios a formandos]]</f>
        <v>0</v>
      </c>
      <c r="K8" s="123">
        <f>'1-Informação Cursos'!AC8</f>
        <v>0</v>
      </c>
      <c r="L8" s="123">
        <f>'1-Informação Cursos'!AD8</f>
        <v>0</v>
      </c>
      <c r="M8" s="105">
        <f t="shared" si="0"/>
        <v>0</v>
      </c>
      <c r="N8" s="124">
        <f t="shared" si="1"/>
        <v>0</v>
      </c>
      <c r="O8" s="124">
        <f t="shared" si="2"/>
        <v>0</v>
      </c>
      <c r="P8" s="124">
        <f t="shared" si="3"/>
        <v>0</v>
      </c>
      <c r="U8" s="118"/>
    </row>
    <row r="9" spans="2:21" ht="16.5" thickTop="1" thickBot="1" x14ac:dyDescent="0.3">
      <c r="B9" s="103">
        <f>'1-Informação Cursos'!B9</f>
        <v>0</v>
      </c>
      <c r="C9" s="103">
        <f>'1-Informação Cursos'!F9</f>
        <v>0</v>
      </c>
      <c r="D9" s="104">
        <f>'1-Informação Cursos'!G9</f>
        <v>0</v>
      </c>
      <c r="E9" s="104">
        <f>Cursos[[#This Row],[Custos com formandos até inicio do periodo de suspensão ]]</f>
        <v>0</v>
      </c>
      <c r="F9" s="104">
        <f>Cursos[[#This Row],[Custos unitarios até inicio do periodo de suspensão ]]</f>
        <v>0</v>
      </c>
      <c r="G9" s="131">
        <f>Cursos[[#This Row],[ valor referencia custos unitários ]]</f>
        <v>0</v>
      </c>
      <c r="H9" s="105">
        <f>Cursos[[#This Row],[Custos reais*]]</f>
        <v>0</v>
      </c>
      <c r="I9" s="105">
        <f t="shared" si="4"/>
        <v>0</v>
      </c>
      <c r="J9" s="105">
        <f>Cursos[[#This Row],[Custos de apoios a formandos]]</f>
        <v>0</v>
      </c>
      <c r="K9" s="123">
        <f>'1-Informação Cursos'!AC9</f>
        <v>0</v>
      </c>
      <c r="L9" s="123">
        <f>'1-Informação Cursos'!AD9</f>
        <v>0</v>
      </c>
      <c r="M9" s="105">
        <f t="shared" si="0"/>
        <v>0</v>
      </c>
      <c r="N9" s="124">
        <f t="shared" si="1"/>
        <v>0</v>
      </c>
      <c r="O9" s="124">
        <f t="shared" si="2"/>
        <v>0</v>
      </c>
      <c r="P9" s="124">
        <f t="shared" si="3"/>
        <v>0</v>
      </c>
    </row>
    <row r="10" spans="2:21" ht="16.5" thickTop="1" thickBot="1" x14ac:dyDescent="0.3">
      <c r="B10" s="103">
        <f>'1-Informação Cursos'!B10</f>
        <v>0</v>
      </c>
      <c r="C10" s="103">
        <f>'1-Informação Cursos'!F10</f>
        <v>0</v>
      </c>
      <c r="D10" s="104">
        <f>'1-Informação Cursos'!G10</f>
        <v>0</v>
      </c>
      <c r="E10" s="104">
        <f>Cursos[[#This Row],[Custos com formandos até inicio do periodo de suspensão ]]</f>
        <v>0</v>
      </c>
      <c r="F10" s="104">
        <f>Cursos[[#This Row],[Custos unitarios até inicio do periodo de suspensão ]]</f>
        <v>0</v>
      </c>
      <c r="G10" s="131">
        <f>Cursos[[#This Row],[ valor referencia custos unitários ]]</f>
        <v>0</v>
      </c>
      <c r="H10" s="105">
        <f>Cursos[[#This Row],[Custos reais*]]</f>
        <v>0</v>
      </c>
      <c r="I10" s="105">
        <f t="shared" si="4"/>
        <v>0</v>
      </c>
      <c r="J10" s="105">
        <f>Cursos[[#This Row],[Custos de apoios a formandos]]</f>
        <v>0</v>
      </c>
      <c r="K10" s="123">
        <f>'1-Informação Cursos'!AC10</f>
        <v>0</v>
      </c>
      <c r="L10" s="123">
        <f>'1-Informação Cursos'!AD10</f>
        <v>0</v>
      </c>
      <c r="M10" s="105">
        <f t="shared" si="0"/>
        <v>0</v>
      </c>
      <c r="N10" s="124">
        <f t="shared" si="1"/>
        <v>0</v>
      </c>
      <c r="O10" s="124">
        <f t="shared" si="2"/>
        <v>0</v>
      </c>
      <c r="P10" s="124">
        <f t="shared" si="3"/>
        <v>0</v>
      </c>
    </row>
    <row r="11" spans="2:21" ht="16.5" thickTop="1" thickBot="1" x14ac:dyDescent="0.3">
      <c r="B11" s="103">
        <f>'1-Informação Cursos'!B11</f>
        <v>0</v>
      </c>
      <c r="C11" s="103">
        <f>'1-Informação Cursos'!F11</f>
        <v>0</v>
      </c>
      <c r="D11" s="104">
        <f>'1-Informação Cursos'!G11</f>
        <v>0</v>
      </c>
      <c r="E11" s="104">
        <f>Cursos[[#This Row],[Custos com formandos até inicio do periodo de suspensão ]]</f>
        <v>0</v>
      </c>
      <c r="F11" s="104">
        <f>Cursos[[#This Row],[Custos unitarios até inicio do periodo de suspensão ]]</f>
        <v>0</v>
      </c>
      <c r="G11" s="131">
        <f>Cursos[[#This Row],[ valor referencia custos unitários ]]</f>
        <v>0</v>
      </c>
      <c r="H11" s="105">
        <f>Cursos[[#This Row],[Custos reais*]]</f>
        <v>0</v>
      </c>
      <c r="I11" s="105">
        <f t="shared" si="4"/>
        <v>0</v>
      </c>
      <c r="J11" s="105">
        <f>Cursos[[#This Row],[Custos de apoios a formandos]]</f>
        <v>0</v>
      </c>
      <c r="K11" s="123">
        <f>'1-Informação Cursos'!AC11</f>
        <v>0</v>
      </c>
      <c r="L11" s="123">
        <f>'1-Informação Cursos'!AD11</f>
        <v>0</v>
      </c>
      <c r="M11" s="105">
        <f t="shared" si="0"/>
        <v>0</v>
      </c>
      <c r="N11" s="124">
        <f t="shared" si="1"/>
        <v>0</v>
      </c>
      <c r="O11" s="124">
        <f t="shared" si="2"/>
        <v>0</v>
      </c>
      <c r="P11" s="124">
        <f t="shared" si="3"/>
        <v>0</v>
      </c>
    </row>
    <row r="12" spans="2:21" ht="16.5" thickTop="1" thickBot="1" x14ac:dyDescent="0.3">
      <c r="B12" s="103">
        <f>'1-Informação Cursos'!B12</f>
        <v>0</v>
      </c>
      <c r="C12" s="103">
        <f>'1-Informação Cursos'!F12</f>
        <v>0</v>
      </c>
      <c r="D12" s="104">
        <f>'1-Informação Cursos'!G12</f>
        <v>0</v>
      </c>
      <c r="E12" s="104">
        <f>Cursos[[#This Row],[Custos com formandos até inicio do periodo de suspensão ]]</f>
        <v>0</v>
      </c>
      <c r="F12" s="104">
        <f>Cursos[[#This Row],[Custos unitarios até inicio do periodo de suspensão ]]</f>
        <v>0</v>
      </c>
      <c r="G12" s="131">
        <f>Cursos[[#This Row],[ valor referencia custos unitários ]]</f>
        <v>0</v>
      </c>
      <c r="H12" s="105">
        <f>Cursos[[#This Row],[Custos reais*]]</f>
        <v>0</v>
      </c>
      <c r="I12" s="105">
        <f t="shared" si="4"/>
        <v>0</v>
      </c>
      <c r="J12" s="105">
        <f>Cursos[[#This Row],[Custos de apoios a formandos]]</f>
        <v>0</v>
      </c>
      <c r="K12" s="123">
        <f>'1-Informação Cursos'!AC12</f>
        <v>0</v>
      </c>
      <c r="L12" s="123">
        <f>'1-Informação Cursos'!AD12</f>
        <v>0</v>
      </c>
      <c r="M12" s="105">
        <f t="shared" si="0"/>
        <v>0</v>
      </c>
      <c r="N12" s="124">
        <f t="shared" si="1"/>
        <v>0</v>
      </c>
      <c r="O12" s="124">
        <f t="shared" si="2"/>
        <v>0</v>
      </c>
      <c r="P12" s="124">
        <f t="shared" si="3"/>
        <v>0</v>
      </c>
    </row>
    <row r="13" spans="2:21" ht="16.5" thickTop="1" thickBot="1" x14ac:dyDescent="0.3">
      <c r="B13" s="103">
        <f>'1-Informação Cursos'!B13</f>
        <v>0</v>
      </c>
      <c r="C13" s="103">
        <f>'1-Informação Cursos'!F13</f>
        <v>0</v>
      </c>
      <c r="D13" s="104">
        <f>'1-Informação Cursos'!G13</f>
        <v>0</v>
      </c>
      <c r="E13" s="104">
        <f>Cursos[[#This Row],[Custos com formandos até inicio do periodo de suspensão ]]</f>
        <v>0</v>
      </c>
      <c r="F13" s="104">
        <f>Cursos[[#This Row],[Custos unitarios até inicio do periodo de suspensão ]]</f>
        <v>0</v>
      </c>
      <c r="G13" s="131">
        <f>Cursos[[#This Row],[ valor referencia custos unitários ]]</f>
        <v>0</v>
      </c>
      <c r="H13" s="105">
        <f>Cursos[[#This Row],[Custos reais*]]</f>
        <v>0</v>
      </c>
      <c r="I13" s="105">
        <f t="shared" si="4"/>
        <v>0</v>
      </c>
      <c r="J13" s="105">
        <f>Cursos[[#This Row],[Custos de apoios a formandos]]</f>
        <v>0</v>
      </c>
      <c r="K13" s="123">
        <f>'1-Informação Cursos'!AC13</f>
        <v>0</v>
      </c>
      <c r="L13" s="123">
        <f>'1-Informação Cursos'!AD13</f>
        <v>0</v>
      </c>
      <c r="M13" s="105">
        <f t="shared" si="0"/>
        <v>0</v>
      </c>
      <c r="N13" s="124">
        <f t="shared" si="1"/>
        <v>0</v>
      </c>
      <c r="O13" s="124">
        <f t="shared" si="2"/>
        <v>0</v>
      </c>
      <c r="P13" s="124">
        <f t="shared" si="3"/>
        <v>0</v>
      </c>
    </row>
    <row r="14" spans="2:21" ht="16.5" thickTop="1" thickBot="1" x14ac:dyDescent="0.3">
      <c r="B14" s="103">
        <f>'1-Informação Cursos'!B14</f>
        <v>0</v>
      </c>
      <c r="C14" s="103">
        <f>'1-Informação Cursos'!F14</f>
        <v>0</v>
      </c>
      <c r="D14" s="104">
        <f>'1-Informação Cursos'!G14</f>
        <v>0</v>
      </c>
      <c r="E14" s="104">
        <f>Cursos[[#This Row],[Custos com formandos até inicio do periodo de suspensão ]]</f>
        <v>0</v>
      </c>
      <c r="F14" s="104">
        <f>Cursos[[#This Row],[Custos unitarios até inicio do periodo de suspensão ]]</f>
        <v>0</v>
      </c>
      <c r="G14" s="131">
        <f>Cursos[[#This Row],[ valor referencia custos unitários ]]</f>
        <v>0</v>
      </c>
      <c r="H14" s="105">
        <f>Cursos[[#This Row],[Custos reais*]]</f>
        <v>0</v>
      </c>
      <c r="I14" s="105">
        <f t="shared" si="4"/>
        <v>0</v>
      </c>
      <c r="J14" s="105">
        <f>Cursos[[#This Row],[Custos de apoios a formandos]]</f>
        <v>0</v>
      </c>
      <c r="K14" s="123">
        <f>'1-Informação Cursos'!AC14</f>
        <v>0</v>
      </c>
      <c r="L14" s="123">
        <f>'1-Informação Cursos'!AD14</f>
        <v>0</v>
      </c>
      <c r="M14" s="105">
        <f t="shared" si="0"/>
        <v>0</v>
      </c>
      <c r="N14" s="124">
        <f t="shared" si="1"/>
        <v>0</v>
      </c>
      <c r="O14" s="124">
        <f t="shared" si="2"/>
        <v>0</v>
      </c>
      <c r="P14" s="124">
        <f t="shared" si="3"/>
        <v>0</v>
      </c>
    </row>
    <row r="15" spans="2:21" ht="16.5" thickTop="1" thickBot="1" x14ac:dyDescent="0.3">
      <c r="B15" s="103">
        <f>'1-Informação Cursos'!B15</f>
        <v>0</v>
      </c>
      <c r="C15" s="103">
        <f>'1-Informação Cursos'!F15</f>
        <v>0</v>
      </c>
      <c r="D15" s="104">
        <f>'1-Informação Cursos'!G15</f>
        <v>0</v>
      </c>
      <c r="E15" s="104">
        <f>Cursos[[#This Row],[Custos com formandos até inicio do periodo de suspensão ]]</f>
        <v>0</v>
      </c>
      <c r="F15" s="104">
        <f>Cursos[[#This Row],[Custos unitarios até inicio do periodo de suspensão ]]</f>
        <v>0</v>
      </c>
      <c r="G15" s="131">
        <f>Cursos[[#This Row],[ valor referencia custos unitários ]]</f>
        <v>0</v>
      </c>
      <c r="H15" s="105">
        <f>Cursos[[#This Row],[Custos reais*]]</f>
        <v>0</v>
      </c>
      <c r="I15" s="105">
        <f t="shared" si="4"/>
        <v>0</v>
      </c>
      <c r="J15" s="105">
        <f>Cursos[[#This Row],[Custos de apoios a formandos]]</f>
        <v>0</v>
      </c>
      <c r="K15" s="123">
        <f>'1-Informação Cursos'!AC15</f>
        <v>0</v>
      </c>
      <c r="L15" s="123">
        <f>'1-Informação Cursos'!AD15</f>
        <v>0</v>
      </c>
      <c r="M15" s="105">
        <f t="shared" si="0"/>
        <v>0</v>
      </c>
      <c r="N15" s="124">
        <f t="shared" si="1"/>
        <v>0</v>
      </c>
      <c r="O15" s="124">
        <f t="shared" si="2"/>
        <v>0</v>
      </c>
      <c r="P15" s="124">
        <f t="shared" si="3"/>
        <v>0</v>
      </c>
    </row>
    <row r="16" spans="2:21" ht="16.5" thickTop="1" thickBot="1" x14ac:dyDescent="0.3">
      <c r="B16" s="103">
        <f>'1-Informação Cursos'!B16</f>
        <v>0</v>
      </c>
      <c r="C16" s="103">
        <f>'1-Informação Cursos'!F16</f>
        <v>0</v>
      </c>
      <c r="D16" s="104">
        <f>'1-Informação Cursos'!G16</f>
        <v>0</v>
      </c>
      <c r="E16" s="104">
        <f>Cursos[[#This Row],[Custos com formandos até inicio do periodo de suspensão ]]</f>
        <v>0</v>
      </c>
      <c r="F16" s="104">
        <f>Cursos[[#This Row],[Custos unitarios até inicio do periodo de suspensão ]]</f>
        <v>0</v>
      </c>
      <c r="G16" s="131">
        <f>Cursos[[#This Row],[ valor referencia custos unitários ]]</f>
        <v>0</v>
      </c>
      <c r="H16" s="105">
        <f>Cursos[[#This Row],[Custos reais*]]</f>
        <v>0</v>
      </c>
      <c r="I16" s="105">
        <f t="shared" si="4"/>
        <v>0</v>
      </c>
      <c r="J16" s="105">
        <f>Cursos[[#This Row],[Custos de apoios a formandos]]</f>
        <v>0</v>
      </c>
      <c r="K16" s="123">
        <f>'1-Informação Cursos'!AC16</f>
        <v>0</v>
      </c>
      <c r="L16" s="123">
        <f>'1-Informação Cursos'!AD16</f>
        <v>0</v>
      </c>
      <c r="M16" s="105">
        <f t="shared" si="0"/>
        <v>0</v>
      </c>
      <c r="N16" s="124">
        <f t="shared" si="1"/>
        <v>0</v>
      </c>
      <c r="O16" s="124">
        <f t="shared" si="2"/>
        <v>0</v>
      </c>
      <c r="P16" s="124">
        <f t="shared" si="3"/>
        <v>0</v>
      </c>
    </row>
    <row r="17" spans="2:16" ht="16.5" thickTop="1" thickBot="1" x14ac:dyDescent="0.3">
      <c r="B17" s="103">
        <f>'1-Informação Cursos'!B17</f>
        <v>0</v>
      </c>
      <c r="C17" s="103">
        <f>'1-Informação Cursos'!F17</f>
        <v>0</v>
      </c>
      <c r="D17" s="104">
        <f>'1-Informação Cursos'!G17</f>
        <v>0</v>
      </c>
      <c r="E17" s="104">
        <f>Cursos[[#This Row],[Custos com formandos até inicio do periodo de suspensão ]]</f>
        <v>0</v>
      </c>
      <c r="F17" s="104">
        <f>Cursos[[#This Row],[Custos unitarios até inicio do periodo de suspensão ]]</f>
        <v>0</v>
      </c>
      <c r="G17" s="131">
        <f>Cursos[[#This Row],[ valor referencia custos unitários ]]</f>
        <v>0</v>
      </c>
      <c r="H17" s="105">
        <f>Cursos[[#This Row],[Custos reais*]]</f>
        <v>0</v>
      </c>
      <c r="I17" s="105">
        <f t="shared" si="4"/>
        <v>0</v>
      </c>
      <c r="J17" s="105">
        <f>Cursos[[#This Row],[Custos de apoios a formandos]]</f>
        <v>0</v>
      </c>
      <c r="K17" s="123">
        <f>'1-Informação Cursos'!AC17</f>
        <v>0</v>
      </c>
      <c r="L17" s="123">
        <f>'1-Informação Cursos'!AD17</f>
        <v>0</v>
      </c>
      <c r="M17" s="105">
        <f t="shared" si="0"/>
        <v>0</v>
      </c>
      <c r="N17" s="124">
        <f t="shared" si="1"/>
        <v>0</v>
      </c>
      <c r="O17" s="124">
        <f t="shared" si="2"/>
        <v>0</v>
      </c>
      <c r="P17" s="124">
        <f t="shared" si="3"/>
        <v>0</v>
      </c>
    </row>
    <row r="18" spans="2:16" ht="16.5" thickTop="1" thickBot="1" x14ac:dyDescent="0.3">
      <c r="B18" s="103">
        <f>'1-Informação Cursos'!B18</f>
        <v>0</v>
      </c>
      <c r="C18" s="103">
        <f>'1-Informação Cursos'!F18</f>
        <v>0</v>
      </c>
      <c r="D18" s="104">
        <f>'1-Informação Cursos'!G18</f>
        <v>0</v>
      </c>
      <c r="E18" s="104">
        <f>Cursos[[#This Row],[Custos com formandos até inicio do periodo de suspensão ]]</f>
        <v>0</v>
      </c>
      <c r="F18" s="104">
        <f>Cursos[[#This Row],[Custos unitarios até inicio do periodo de suspensão ]]</f>
        <v>0</v>
      </c>
      <c r="G18" s="131">
        <f>Cursos[[#This Row],[ valor referencia custos unitários ]]</f>
        <v>0</v>
      </c>
      <c r="H18" s="105">
        <f>Cursos[[#This Row],[Custos reais*]]</f>
        <v>0</v>
      </c>
      <c r="I18" s="105">
        <f t="shared" si="4"/>
        <v>0</v>
      </c>
      <c r="J18" s="105">
        <f>Cursos[[#This Row],[Custos de apoios a formandos]]</f>
        <v>0</v>
      </c>
      <c r="K18" s="123">
        <f>'1-Informação Cursos'!AC18</f>
        <v>0</v>
      </c>
      <c r="L18" s="123">
        <f>'1-Informação Cursos'!AD18</f>
        <v>0</v>
      </c>
      <c r="M18" s="105">
        <f t="shared" si="0"/>
        <v>0</v>
      </c>
      <c r="N18" s="124">
        <f t="shared" si="1"/>
        <v>0</v>
      </c>
      <c r="O18" s="124">
        <f t="shared" si="2"/>
        <v>0</v>
      </c>
      <c r="P18" s="124">
        <f t="shared" si="3"/>
        <v>0</v>
      </c>
    </row>
    <row r="19" spans="2:16" ht="16.5" thickTop="1" thickBot="1" x14ac:dyDescent="0.3">
      <c r="B19" s="103">
        <f>'1-Informação Cursos'!B19</f>
        <v>0</v>
      </c>
      <c r="C19" s="103">
        <f>'1-Informação Cursos'!F19</f>
        <v>0</v>
      </c>
      <c r="D19" s="104">
        <f>'1-Informação Cursos'!G19</f>
        <v>0</v>
      </c>
      <c r="E19" s="104">
        <f>Cursos[[#This Row],[Custos com formandos até inicio do periodo de suspensão ]]</f>
        <v>0</v>
      </c>
      <c r="F19" s="104">
        <f>Cursos[[#This Row],[Custos unitarios até inicio do periodo de suspensão ]]</f>
        <v>0</v>
      </c>
      <c r="G19" s="131">
        <f>Cursos[[#This Row],[ valor referencia custos unitários ]]</f>
        <v>0</v>
      </c>
      <c r="H19" s="105">
        <f>Cursos[[#This Row],[Custos reais*]]</f>
        <v>0</v>
      </c>
      <c r="I19" s="105">
        <f t="shared" si="4"/>
        <v>0</v>
      </c>
      <c r="J19" s="105">
        <f>Cursos[[#This Row],[Custos de apoios a formandos]]</f>
        <v>0</v>
      </c>
      <c r="K19" s="123">
        <f>'1-Informação Cursos'!AC19</f>
        <v>0</v>
      </c>
      <c r="L19" s="123">
        <f>'1-Informação Cursos'!AD19</f>
        <v>0</v>
      </c>
      <c r="M19" s="105">
        <f t="shared" si="0"/>
        <v>0</v>
      </c>
      <c r="N19" s="124">
        <f t="shared" si="1"/>
        <v>0</v>
      </c>
      <c r="O19" s="124">
        <f t="shared" si="2"/>
        <v>0</v>
      </c>
      <c r="P19" s="124">
        <f t="shared" si="3"/>
        <v>0</v>
      </c>
    </row>
    <row r="20" spans="2:16" ht="16.5" thickTop="1" thickBot="1" x14ac:dyDescent="0.3">
      <c r="B20" s="103">
        <f>'1-Informação Cursos'!B20</f>
        <v>0</v>
      </c>
      <c r="C20" s="103">
        <f>'1-Informação Cursos'!F20</f>
        <v>0</v>
      </c>
      <c r="D20" s="104">
        <f>'1-Informação Cursos'!G20</f>
        <v>0</v>
      </c>
      <c r="E20" s="104">
        <f>Cursos[[#This Row],[Custos com formandos até inicio do periodo de suspensão ]]</f>
        <v>0</v>
      </c>
      <c r="F20" s="104">
        <f>Cursos[[#This Row],[Custos unitarios até inicio do periodo de suspensão ]]</f>
        <v>0</v>
      </c>
      <c r="G20" s="131">
        <f>Cursos[[#This Row],[ valor referencia custos unitários ]]</f>
        <v>0</v>
      </c>
      <c r="H20" s="105">
        <f>Cursos[[#This Row],[Custos reais*]]</f>
        <v>0</v>
      </c>
      <c r="I20" s="105">
        <f t="shared" si="4"/>
        <v>0</v>
      </c>
      <c r="J20" s="105">
        <f>Cursos[[#This Row],[Custos de apoios a formandos]]</f>
        <v>0</v>
      </c>
      <c r="K20" s="123">
        <f>'1-Informação Cursos'!AC20</f>
        <v>0</v>
      </c>
      <c r="L20" s="123">
        <f>'1-Informação Cursos'!AD20</f>
        <v>0</v>
      </c>
      <c r="M20" s="105">
        <f t="shared" si="0"/>
        <v>0</v>
      </c>
      <c r="N20" s="124">
        <f t="shared" si="1"/>
        <v>0</v>
      </c>
      <c r="O20" s="124">
        <f t="shared" si="2"/>
        <v>0</v>
      </c>
      <c r="P20" s="124">
        <f t="shared" si="3"/>
        <v>0</v>
      </c>
    </row>
    <row r="21" spans="2:16" ht="16.5" thickTop="1" thickBot="1" x14ac:dyDescent="0.3">
      <c r="B21" s="103">
        <f>'1-Informação Cursos'!B21</f>
        <v>0</v>
      </c>
      <c r="C21" s="103">
        <f>'1-Informação Cursos'!F21</f>
        <v>0</v>
      </c>
      <c r="D21" s="104">
        <f>'1-Informação Cursos'!G21</f>
        <v>0</v>
      </c>
      <c r="E21" s="104">
        <f>Cursos[[#This Row],[Custos com formandos até inicio do periodo de suspensão ]]</f>
        <v>0</v>
      </c>
      <c r="F21" s="104">
        <f>Cursos[[#This Row],[Custos unitarios até inicio do periodo de suspensão ]]</f>
        <v>0</v>
      </c>
      <c r="G21" s="131">
        <f>Cursos[[#This Row],[ valor referencia custos unitários ]]</f>
        <v>0</v>
      </c>
      <c r="H21" s="105">
        <f>Cursos[[#This Row],[Custos reais*]]</f>
        <v>0</v>
      </c>
      <c r="I21" s="105">
        <f t="shared" si="4"/>
        <v>0</v>
      </c>
      <c r="J21" s="105">
        <f>Cursos[[#This Row],[Custos de apoios a formandos]]</f>
        <v>0</v>
      </c>
      <c r="K21" s="123">
        <f>'1-Informação Cursos'!AC21</f>
        <v>0</v>
      </c>
      <c r="L21" s="123">
        <f>'1-Informação Cursos'!AD21</f>
        <v>0</v>
      </c>
      <c r="M21" s="105">
        <f t="shared" si="0"/>
        <v>0</v>
      </c>
      <c r="N21" s="124">
        <f t="shared" si="1"/>
        <v>0</v>
      </c>
      <c r="O21" s="124">
        <f t="shared" ref="O21" si="5">M21+N21</f>
        <v>0</v>
      </c>
      <c r="P21" s="124">
        <f t="shared" si="3"/>
        <v>0</v>
      </c>
    </row>
    <row r="22" spans="2:16" ht="15.75" thickTop="1" x14ac:dyDescent="0.25">
      <c r="D22" s="118"/>
      <c r="E22" s="118"/>
      <c r="F22" s="118"/>
      <c r="G22" s="129"/>
      <c r="H22" s="118"/>
      <c r="I22" s="118"/>
      <c r="J22" s="118"/>
      <c r="K22" s="118"/>
      <c r="L22" s="118"/>
      <c r="M22" s="118"/>
      <c r="N22" s="118"/>
    </row>
    <row r="23" spans="2:16" x14ac:dyDescent="0.25">
      <c r="I23" s="118"/>
    </row>
    <row r="24" spans="2:16" x14ac:dyDescent="0.25">
      <c r="I24" t="s">
        <v>334</v>
      </c>
    </row>
  </sheetData>
  <mergeCells count="8">
    <mergeCell ref="P3:P4"/>
    <mergeCell ref="M3:O3"/>
    <mergeCell ref="C3:D3"/>
    <mergeCell ref="B3:B4"/>
    <mergeCell ref="G3:J3"/>
    <mergeCell ref="E3:E4"/>
    <mergeCell ref="F3:F4"/>
    <mergeCell ref="K3:L3"/>
  </mergeCells>
  <phoneticPr fontId="7" type="noConversion"/>
  <conditionalFormatting sqref="H5:I21">
    <cfRule type="cellIs" dxfId="0" priority="2" operator="greaterThan">
      <formula>$G$5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89E5-8C8F-4C28-9648-2E02E6BFCD14}">
  <sheetPr>
    <pageSetUpPr fitToPage="1"/>
  </sheetPr>
  <dimension ref="A1:T170"/>
  <sheetViews>
    <sheetView topLeftCell="A148" workbookViewId="0">
      <selection activeCell="A170" sqref="A170:XFD170"/>
    </sheetView>
  </sheetViews>
  <sheetFormatPr defaultColWidth="9.140625" defaultRowHeight="12.75" x14ac:dyDescent="0.2"/>
  <cols>
    <col min="1" max="1" width="2.5703125" style="107" customWidth="1"/>
    <col min="2" max="8" width="9.140625" style="107"/>
    <col min="9" max="9" width="2" style="107" customWidth="1"/>
    <col min="10" max="10" width="3.5703125" style="107" customWidth="1"/>
    <col min="11" max="11" width="69.42578125" style="107" customWidth="1"/>
    <col min="12" max="12" width="37.140625" style="107" bestFit="1" customWidth="1"/>
    <col min="13" max="15" width="9.140625" style="107"/>
    <col min="16" max="16" width="5.7109375" style="107" customWidth="1"/>
    <col min="17" max="17" width="10.7109375" style="107" bestFit="1" customWidth="1"/>
    <col min="18" max="16384" width="9.140625" style="107"/>
  </cols>
  <sheetData>
    <row r="1" spans="1:20" x14ac:dyDescent="0.2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20" ht="15.75" x14ac:dyDescent="0.25">
      <c r="A2" s="106"/>
      <c r="B2" s="291" t="s">
        <v>94</v>
      </c>
      <c r="C2" s="291"/>
      <c r="D2" s="291"/>
      <c r="E2" s="291"/>
      <c r="F2" s="291"/>
      <c r="G2" s="291"/>
      <c r="H2" s="291"/>
      <c r="I2" s="291"/>
      <c r="J2" s="106"/>
      <c r="K2" s="108" t="s">
        <v>95</v>
      </c>
      <c r="L2" s="109" t="s">
        <v>96</v>
      </c>
      <c r="M2" s="109"/>
      <c r="N2" s="109"/>
      <c r="O2" s="109"/>
      <c r="Q2" s="292" t="s">
        <v>96</v>
      </c>
      <c r="R2" s="292"/>
      <c r="S2" s="292"/>
      <c r="T2" s="292"/>
    </row>
    <row r="3" spans="1:20" x14ac:dyDescent="0.2">
      <c r="A3" s="106"/>
      <c r="B3" s="106" t="s">
        <v>97</v>
      </c>
      <c r="C3" s="106"/>
      <c r="D3" s="106"/>
      <c r="E3" s="106"/>
      <c r="F3" s="106"/>
      <c r="G3" s="106"/>
      <c r="H3" s="106"/>
      <c r="I3" s="106"/>
      <c r="J3" s="106"/>
      <c r="K3" s="106" t="s">
        <v>98</v>
      </c>
      <c r="L3" s="106"/>
      <c r="M3" s="106"/>
      <c r="N3" s="106"/>
      <c r="O3" s="106"/>
      <c r="P3" s="106"/>
      <c r="Q3" s="106"/>
      <c r="R3" s="106"/>
      <c r="S3" s="106"/>
      <c r="T3" s="106"/>
    </row>
    <row r="4" spans="1:20" x14ac:dyDescent="0.2">
      <c r="A4" s="106"/>
      <c r="B4" s="106" t="s">
        <v>99</v>
      </c>
      <c r="C4" s="106"/>
      <c r="D4" s="106"/>
      <c r="E4" s="106"/>
      <c r="F4" s="106"/>
      <c r="G4" s="106"/>
      <c r="H4" s="106"/>
      <c r="I4" s="106"/>
      <c r="J4" s="106"/>
      <c r="K4" s="110" t="s">
        <v>100</v>
      </c>
      <c r="L4" s="111">
        <v>65950</v>
      </c>
      <c r="Q4" s="111">
        <v>53390</v>
      </c>
    </row>
    <row r="5" spans="1:20" x14ac:dyDescent="0.2">
      <c r="A5" s="106"/>
      <c r="B5" s="112" t="s">
        <v>101</v>
      </c>
      <c r="C5" s="106"/>
      <c r="D5" s="106"/>
      <c r="E5" s="106"/>
      <c r="F5" s="106"/>
      <c r="G5" s="106"/>
      <c r="H5" s="106"/>
      <c r="I5" s="106"/>
      <c r="J5" s="106"/>
      <c r="K5" s="110" t="s">
        <v>102</v>
      </c>
      <c r="L5" s="111">
        <v>65950</v>
      </c>
      <c r="Q5" s="111">
        <v>57470</v>
      </c>
    </row>
    <row r="6" spans="1:20" x14ac:dyDescent="0.2">
      <c r="A6" s="106"/>
      <c r="B6" s="106" t="s">
        <v>103</v>
      </c>
      <c r="C6" s="106"/>
      <c r="D6" s="106"/>
      <c r="E6" s="106"/>
      <c r="F6" s="106"/>
      <c r="G6" s="106"/>
      <c r="H6" s="106"/>
      <c r="I6" s="106"/>
      <c r="J6" s="106"/>
      <c r="K6" s="110" t="s">
        <v>104</v>
      </c>
      <c r="L6" s="111">
        <v>53390</v>
      </c>
      <c r="Q6" s="111">
        <v>61230</v>
      </c>
    </row>
    <row r="7" spans="1:20" x14ac:dyDescent="0.2">
      <c r="A7" s="106"/>
      <c r="B7" s="106" t="s">
        <v>105</v>
      </c>
      <c r="C7" s="106"/>
      <c r="D7" s="106"/>
      <c r="E7" s="106"/>
      <c r="F7" s="106"/>
      <c r="G7" s="106"/>
      <c r="H7" s="106"/>
      <c r="I7" s="106"/>
      <c r="J7" s="106"/>
      <c r="K7" s="110" t="s">
        <v>106</v>
      </c>
      <c r="L7" s="111">
        <v>65950</v>
      </c>
      <c r="Q7" s="111">
        <v>65950</v>
      </c>
    </row>
    <row r="8" spans="1:20" x14ac:dyDescent="0.2">
      <c r="A8" s="106"/>
      <c r="B8" s="106" t="s">
        <v>107</v>
      </c>
      <c r="C8" s="106"/>
      <c r="D8" s="106"/>
      <c r="E8" s="106"/>
      <c r="F8" s="106"/>
      <c r="G8" s="106"/>
      <c r="H8" s="106"/>
      <c r="I8" s="106"/>
      <c r="J8" s="106"/>
      <c r="K8" s="110" t="s">
        <v>108</v>
      </c>
      <c r="L8" s="111">
        <v>65950</v>
      </c>
      <c r="Q8" s="111"/>
    </row>
    <row r="9" spans="1:20" x14ac:dyDescent="0.2">
      <c r="A9" s="106"/>
      <c r="B9" s="106" t="s">
        <v>109</v>
      </c>
      <c r="C9" s="106"/>
      <c r="D9" s="106"/>
      <c r="E9" s="106"/>
      <c r="F9" s="106"/>
      <c r="G9" s="106"/>
      <c r="H9" s="106"/>
      <c r="I9" s="106"/>
      <c r="J9" s="106"/>
      <c r="K9" s="110" t="s">
        <v>110</v>
      </c>
      <c r="L9" s="111">
        <v>65950</v>
      </c>
      <c r="P9" s="111"/>
    </row>
    <row r="10" spans="1:20" x14ac:dyDescent="0.2">
      <c r="A10" s="106"/>
      <c r="B10" s="106" t="s">
        <v>111</v>
      </c>
      <c r="C10" s="106"/>
      <c r="D10" s="106"/>
      <c r="E10" s="106"/>
      <c r="F10" s="106"/>
      <c r="G10" s="106"/>
      <c r="H10" s="106"/>
      <c r="I10" s="106"/>
      <c r="J10" s="106"/>
      <c r="K10" s="110" t="s">
        <v>112</v>
      </c>
      <c r="L10" s="111">
        <v>65950</v>
      </c>
      <c r="P10" s="111"/>
    </row>
    <row r="11" spans="1:20" x14ac:dyDescent="0.2">
      <c r="A11" s="106"/>
      <c r="B11" s="106" t="s">
        <v>113</v>
      </c>
      <c r="C11" s="106"/>
      <c r="D11" s="106"/>
      <c r="E11" s="106"/>
      <c r="F11" s="106"/>
      <c r="G11" s="106"/>
      <c r="H11" s="106"/>
      <c r="I11" s="106"/>
      <c r="J11" s="106"/>
      <c r="K11" s="110" t="s">
        <v>114</v>
      </c>
      <c r="L11" s="111">
        <v>57470</v>
      </c>
      <c r="P11" s="111"/>
    </row>
    <row r="12" spans="1:20" x14ac:dyDescent="0.2">
      <c r="A12" s="106"/>
      <c r="B12" s="106" t="s">
        <v>115</v>
      </c>
      <c r="C12" s="106"/>
      <c r="D12" s="106"/>
      <c r="E12" s="106"/>
      <c r="F12" s="106"/>
      <c r="G12" s="106"/>
      <c r="H12" s="106"/>
      <c r="I12" s="106"/>
      <c r="J12" s="106"/>
      <c r="K12" s="110" t="s">
        <v>116</v>
      </c>
      <c r="L12" s="113">
        <v>61230</v>
      </c>
      <c r="P12" s="111"/>
    </row>
    <row r="13" spans="1:20" x14ac:dyDescent="0.2">
      <c r="A13" s="106"/>
      <c r="B13" s="106" t="s">
        <v>117</v>
      </c>
      <c r="C13" s="106"/>
      <c r="D13" s="106"/>
      <c r="E13" s="106"/>
      <c r="F13" s="106"/>
      <c r="G13" s="106"/>
      <c r="H13" s="106"/>
      <c r="I13" s="106"/>
      <c r="J13" s="106"/>
      <c r="K13" s="110" t="s">
        <v>118</v>
      </c>
      <c r="L13" s="111">
        <v>65950</v>
      </c>
      <c r="P13" s="111"/>
    </row>
    <row r="14" spans="1:20" x14ac:dyDescent="0.2">
      <c r="A14" s="106"/>
      <c r="B14" s="106" t="s">
        <v>119</v>
      </c>
      <c r="C14" s="106"/>
      <c r="D14" s="106"/>
      <c r="E14" s="106"/>
      <c r="F14" s="106"/>
      <c r="G14" s="106"/>
      <c r="H14" s="106"/>
      <c r="I14" s="106"/>
      <c r="J14" s="106"/>
      <c r="K14" s="110" t="s">
        <v>120</v>
      </c>
      <c r="L14" s="111">
        <v>57470</v>
      </c>
      <c r="P14" s="111"/>
    </row>
    <row r="15" spans="1:20" x14ac:dyDescent="0.2">
      <c r="A15" s="106"/>
      <c r="B15" s="106" t="s">
        <v>121</v>
      </c>
      <c r="C15" s="106"/>
      <c r="D15" s="106"/>
      <c r="E15" s="106"/>
      <c r="F15" s="106"/>
      <c r="G15" s="106"/>
      <c r="H15" s="106"/>
      <c r="I15" s="106"/>
      <c r="J15" s="106"/>
      <c r="K15" s="110" t="s">
        <v>122</v>
      </c>
      <c r="L15" s="111">
        <v>65950</v>
      </c>
      <c r="P15" s="111"/>
    </row>
    <row r="16" spans="1:20" x14ac:dyDescent="0.2">
      <c r="A16" s="106"/>
      <c r="B16" s="106" t="s">
        <v>123</v>
      </c>
      <c r="C16" s="106"/>
      <c r="D16" s="106"/>
      <c r="E16" s="106"/>
      <c r="F16" s="106"/>
      <c r="G16" s="106"/>
      <c r="H16" s="106"/>
      <c r="I16" s="106"/>
      <c r="J16" s="106"/>
      <c r="K16" s="110" t="s">
        <v>124</v>
      </c>
      <c r="L16" s="111">
        <v>61230</v>
      </c>
      <c r="P16" s="111"/>
    </row>
    <row r="17" spans="1:16" x14ac:dyDescent="0.2">
      <c r="A17" s="106"/>
      <c r="B17" s="106" t="s">
        <v>125</v>
      </c>
      <c r="C17" s="106"/>
      <c r="D17" s="106"/>
      <c r="E17" s="106"/>
      <c r="F17" s="106"/>
      <c r="G17" s="106"/>
      <c r="H17" s="106"/>
      <c r="I17" s="106"/>
      <c r="J17" s="106"/>
      <c r="K17" s="107" t="s">
        <v>126</v>
      </c>
      <c r="L17" s="111">
        <v>65950</v>
      </c>
      <c r="P17" s="111"/>
    </row>
    <row r="18" spans="1:16" ht="12.75" customHeight="1" x14ac:dyDescent="0.2">
      <c r="A18" s="106"/>
      <c r="B18" s="106" t="s">
        <v>127</v>
      </c>
      <c r="C18" s="106"/>
      <c r="D18" s="106"/>
      <c r="E18" s="106"/>
      <c r="F18" s="106"/>
      <c r="G18" s="106"/>
      <c r="H18" s="106"/>
      <c r="I18" s="106"/>
      <c r="J18" s="106"/>
      <c r="K18" s="110" t="s">
        <v>128</v>
      </c>
      <c r="L18" s="111">
        <v>53390</v>
      </c>
      <c r="P18" s="111"/>
    </row>
    <row r="19" spans="1:16" ht="12.75" customHeight="1" x14ac:dyDescent="0.2">
      <c r="A19" s="106"/>
      <c r="B19" s="106" t="s">
        <v>129</v>
      </c>
      <c r="C19" s="106"/>
      <c r="D19" s="106"/>
      <c r="E19" s="106"/>
      <c r="F19" s="106"/>
      <c r="G19" s="106"/>
      <c r="H19" s="106"/>
      <c r="I19" s="106"/>
      <c r="J19" s="106"/>
      <c r="K19" s="110" t="s">
        <v>130</v>
      </c>
      <c r="L19" s="111">
        <v>53390</v>
      </c>
      <c r="P19" s="111"/>
    </row>
    <row r="20" spans="1:16" x14ac:dyDescent="0.2">
      <c r="A20" s="106"/>
      <c r="B20" s="106" t="s">
        <v>131</v>
      </c>
      <c r="C20" s="106"/>
      <c r="D20" s="106"/>
      <c r="E20" s="106"/>
      <c r="F20" s="106"/>
      <c r="G20" s="106"/>
      <c r="H20" s="106"/>
      <c r="I20" s="106"/>
      <c r="J20" s="106"/>
      <c r="K20" s="110" t="s">
        <v>132</v>
      </c>
      <c r="L20" s="111">
        <v>53390</v>
      </c>
      <c r="P20" s="111"/>
    </row>
    <row r="21" spans="1:16" ht="12.75" customHeight="1" x14ac:dyDescent="0.2">
      <c r="A21" s="106"/>
      <c r="B21" s="106" t="s">
        <v>133</v>
      </c>
      <c r="C21" s="106"/>
      <c r="D21" s="106"/>
      <c r="E21" s="106"/>
      <c r="F21" s="106"/>
      <c r="G21" s="106"/>
      <c r="H21" s="106"/>
      <c r="I21" s="106"/>
      <c r="J21" s="106"/>
      <c r="K21" s="114" t="s">
        <v>134</v>
      </c>
      <c r="L21" s="111">
        <v>65950</v>
      </c>
      <c r="P21" s="111"/>
    </row>
    <row r="22" spans="1:16" x14ac:dyDescent="0.2">
      <c r="A22" s="106"/>
      <c r="B22" s="106" t="s">
        <v>135</v>
      </c>
      <c r="C22" s="106"/>
      <c r="D22" s="106"/>
      <c r="E22" s="106"/>
      <c r="F22" s="106"/>
      <c r="G22" s="106"/>
      <c r="H22" s="106"/>
      <c r="I22" s="106"/>
      <c r="J22" s="106"/>
      <c r="K22" s="107" t="s">
        <v>136</v>
      </c>
      <c r="L22" s="113">
        <v>57470</v>
      </c>
      <c r="P22" s="111"/>
    </row>
    <row r="23" spans="1:16" x14ac:dyDescent="0.2">
      <c r="A23" s="106"/>
      <c r="B23" s="106" t="s">
        <v>137</v>
      </c>
      <c r="C23" s="106"/>
      <c r="D23" s="106"/>
      <c r="E23" s="106"/>
      <c r="F23" s="106"/>
      <c r="G23" s="106"/>
      <c r="H23" s="106"/>
      <c r="I23" s="106"/>
      <c r="J23" s="106"/>
      <c r="K23" s="110" t="s">
        <v>138</v>
      </c>
      <c r="L23" s="111">
        <v>57470</v>
      </c>
      <c r="P23" s="111"/>
    </row>
    <row r="24" spans="1:16" x14ac:dyDescent="0.2">
      <c r="A24" s="106"/>
      <c r="B24" s="106" t="s">
        <v>139</v>
      </c>
      <c r="C24" s="106"/>
      <c r="D24" s="106"/>
      <c r="E24" s="106"/>
      <c r="F24" s="106"/>
      <c r="G24" s="106"/>
      <c r="H24" s="106"/>
      <c r="I24" s="106"/>
      <c r="J24" s="106"/>
      <c r="K24" s="114" t="s">
        <v>140</v>
      </c>
      <c r="L24" s="111">
        <v>53390</v>
      </c>
      <c r="P24" s="111"/>
    </row>
    <row r="25" spans="1:16" x14ac:dyDescent="0.2">
      <c r="A25" s="106"/>
      <c r="B25" s="106" t="s">
        <v>141</v>
      </c>
      <c r="C25" s="106"/>
      <c r="D25" s="106"/>
      <c r="E25" s="106"/>
      <c r="F25" s="106"/>
      <c r="G25" s="106"/>
      <c r="H25" s="106"/>
      <c r="I25" s="106"/>
      <c r="J25" s="106"/>
      <c r="K25" s="114" t="s">
        <v>142</v>
      </c>
      <c r="L25" s="111">
        <v>53390</v>
      </c>
      <c r="P25" s="111"/>
    </row>
    <row r="26" spans="1:16" x14ac:dyDescent="0.2">
      <c r="A26" s="106"/>
      <c r="B26" s="106" t="s">
        <v>143</v>
      </c>
      <c r="C26" s="106"/>
      <c r="D26" s="106"/>
      <c r="E26" s="106"/>
      <c r="F26" s="106"/>
      <c r="G26" s="106"/>
      <c r="H26" s="106"/>
      <c r="I26" s="106"/>
      <c r="J26" s="106"/>
      <c r="K26" s="110" t="s">
        <v>144</v>
      </c>
      <c r="L26" s="111">
        <v>57470</v>
      </c>
      <c r="P26" s="111"/>
    </row>
    <row r="27" spans="1:16" ht="12.75" customHeight="1" x14ac:dyDescent="0.2">
      <c r="A27" s="106"/>
      <c r="B27" s="106" t="s">
        <v>145</v>
      </c>
      <c r="C27" s="106"/>
      <c r="D27" s="106"/>
      <c r="E27" s="106"/>
      <c r="F27" s="106"/>
      <c r="G27" s="106"/>
      <c r="H27" s="106"/>
      <c r="I27" s="106"/>
      <c r="J27" s="106"/>
      <c r="K27" s="110" t="s">
        <v>146</v>
      </c>
      <c r="L27" s="111">
        <v>65950</v>
      </c>
    </row>
    <row r="28" spans="1:16" ht="12.75" customHeight="1" x14ac:dyDescent="0.2">
      <c r="A28" s="106"/>
      <c r="B28" s="106" t="s">
        <v>147</v>
      </c>
      <c r="C28" s="106"/>
      <c r="D28" s="106"/>
      <c r="E28" s="106"/>
      <c r="F28" s="106"/>
      <c r="G28" s="106"/>
      <c r="H28" s="106"/>
      <c r="I28" s="106"/>
      <c r="J28" s="106"/>
      <c r="K28" s="110" t="s">
        <v>148</v>
      </c>
      <c r="L28" s="111">
        <v>53390</v>
      </c>
      <c r="P28" s="111"/>
    </row>
    <row r="29" spans="1:16" ht="12.75" customHeight="1" x14ac:dyDescent="0.2">
      <c r="A29" s="106"/>
      <c r="B29" s="106" t="s">
        <v>149</v>
      </c>
      <c r="C29" s="106"/>
      <c r="D29" s="106"/>
      <c r="E29" s="106"/>
      <c r="F29" s="106"/>
      <c r="G29" s="106"/>
      <c r="H29" s="106"/>
      <c r="I29" s="106"/>
      <c r="J29" s="106"/>
      <c r="K29" s="110" t="s">
        <v>150</v>
      </c>
      <c r="L29" s="111">
        <v>57470</v>
      </c>
      <c r="P29" s="111"/>
    </row>
    <row r="30" spans="1:16" ht="12.75" customHeight="1" x14ac:dyDescent="0.2">
      <c r="A30" s="106"/>
      <c r="B30" s="106" t="s">
        <v>151</v>
      </c>
      <c r="C30" s="106"/>
      <c r="D30" s="106"/>
      <c r="E30" s="106"/>
      <c r="F30" s="106"/>
      <c r="G30" s="106"/>
      <c r="H30" s="106"/>
      <c r="I30" s="106"/>
      <c r="J30" s="106"/>
      <c r="K30" s="110" t="s">
        <v>152</v>
      </c>
      <c r="L30" s="111">
        <v>61230</v>
      </c>
      <c r="P30" s="111"/>
    </row>
    <row r="31" spans="1:16" ht="12.75" customHeight="1" x14ac:dyDescent="0.2">
      <c r="A31" s="106"/>
      <c r="B31" s="106" t="s">
        <v>153</v>
      </c>
      <c r="C31" s="106"/>
      <c r="D31" s="106"/>
      <c r="E31" s="106"/>
      <c r="F31" s="106"/>
      <c r="G31" s="106"/>
      <c r="H31" s="106"/>
      <c r="I31" s="106"/>
      <c r="J31" s="106"/>
      <c r="K31" s="110" t="s">
        <v>154</v>
      </c>
      <c r="L31" s="113">
        <v>65950</v>
      </c>
      <c r="P31" s="111"/>
    </row>
    <row r="32" spans="1:16" ht="12.75" customHeight="1" x14ac:dyDescent="0.2">
      <c r="A32" s="106"/>
      <c r="B32" s="106" t="s">
        <v>155</v>
      </c>
      <c r="C32" s="106"/>
      <c r="D32" s="106"/>
      <c r="E32" s="106"/>
      <c r="F32" s="106"/>
      <c r="G32" s="106"/>
      <c r="H32" s="106"/>
      <c r="I32" s="106"/>
      <c r="J32" s="106"/>
      <c r="K32" s="110" t="s">
        <v>156</v>
      </c>
      <c r="L32" s="111">
        <v>53390</v>
      </c>
      <c r="P32" s="111"/>
    </row>
    <row r="33" spans="1:16" x14ac:dyDescent="0.2">
      <c r="A33" s="106"/>
      <c r="B33" s="106" t="s">
        <v>157</v>
      </c>
      <c r="C33" s="106"/>
      <c r="D33" s="106"/>
      <c r="E33" s="106"/>
      <c r="F33" s="106"/>
      <c r="G33" s="106"/>
      <c r="H33" s="106"/>
      <c r="I33" s="106"/>
      <c r="J33" s="106"/>
      <c r="K33" s="110" t="s">
        <v>158</v>
      </c>
      <c r="L33" s="111">
        <v>53390</v>
      </c>
      <c r="P33" s="111"/>
    </row>
    <row r="34" spans="1:16" x14ac:dyDescent="0.2">
      <c r="A34" s="106"/>
      <c r="B34" s="106" t="s">
        <v>159</v>
      </c>
      <c r="C34" s="106"/>
      <c r="D34" s="106"/>
      <c r="E34" s="106"/>
      <c r="F34" s="106"/>
      <c r="G34" s="106"/>
      <c r="H34" s="106"/>
      <c r="I34" s="106"/>
      <c r="J34" s="106"/>
      <c r="K34" s="110" t="s">
        <v>160</v>
      </c>
      <c r="L34" s="111">
        <v>53390</v>
      </c>
      <c r="P34" s="111"/>
    </row>
    <row r="35" spans="1:16" x14ac:dyDescent="0.2">
      <c r="A35" s="106"/>
      <c r="B35" s="106" t="s">
        <v>161</v>
      </c>
      <c r="C35" s="106"/>
      <c r="D35" s="106"/>
      <c r="E35" s="106"/>
      <c r="F35" s="106"/>
      <c r="G35" s="106"/>
      <c r="H35" s="106"/>
      <c r="I35" s="106"/>
      <c r="J35" s="106"/>
      <c r="K35" s="110" t="s">
        <v>162</v>
      </c>
      <c r="L35" s="111">
        <v>57470</v>
      </c>
      <c r="P35" s="111"/>
    </row>
    <row r="36" spans="1:16" ht="12.75" customHeight="1" x14ac:dyDescent="0.2">
      <c r="A36" s="106"/>
      <c r="B36" s="106" t="s">
        <v>163</v>
      </c>
      <c r="C36" s="106"/>
      <c r="D36" s="106"/>
      <c r="E36" s="106"/>
      <c r="F36" s="106"/>
      <c r="G36" s="106"/>
      <c r="H36" s="106"/>
      <c r="I36" s="106"/>
      <c r="J36" s="106"/>
      <c r="K36" s="110" t="s">
        <v>164</v>
      </c>
      <c r="L36" s="111">
        <v>65950</v>
      </c>
      <c r="P36" s="111"/>
    </row>
    <row r="37" spans="1:16" ht="12.75" customHeight="1" x14ac:dyDescent="0.2">
      <c r="A37" s="106"/>
      <c r="B37" s="106" t="s">
        <v>165</v>
      </c>
      <c r="C37" s="106"/>
      <c r="D37" s="106"/>
      <c r="E37" s="106"/>
      <c r="F37" s="106"/>
      <c r="G37" s="106"/>
      <c r="H37" s="106"/>
      <c r="I37" s="106"/>
      <c r="J37" s="106"/>
      <c r="K37" s="110" t="s">
        <v>166</v>
      </c>
      <c r="L37" s="113">
        <v>61230</v>
      </c>
      <c r="P37" s="111"/>
    </row>
    <row r="38" spans="1:16" ht="12.75" customHeight="1" x14ac:dyDescent="0.2">
      <c r="A38" s="106"/>
      <c r="B38" s="106" t="s">
        <v>167</v>
      </c>
      <c r="C38" s="106"/>
      <c r="D38" s="106"/>
      <c r="E38" s="106"/>
      <c r="F38" s="106"/>
      <c r="G38" s="106"/>
      <c r="H38" s="106"/>
      <c r="I38" s="106"/>
      <c r="J38" s="106"/>
      <c r="K38" s="110" t="s">
        <v>168</v>
      </c>
      <c r="L38" s="113">
        <v>61230</v>
      </c>
      <c r="P38" s="111"/>
    </row>
    <row r="39" spans="1:16" ht="12.75" customHeight="1" x14ac:dyDescent="0.2">
      <c r="A39" s="106"/>
      <c r="B39" s="106" t="s">
        <v>169</v>
      </c>
      <c r="C39" s="106"/>
      <c r="D39" s="106"/>
      <c r="E39" s="106"/>
      <c r="F39" s="106"/>
      <c r="G39" s="106"/>
      <c r="H39" s="106"/>
      <c r="I39" s="106"/>
      <c r="J39" s="106"/>
      <c r="K39" s="110" t="s">
        <v>170</v>
      </c>
      <c r="L39" s="111">
        <v>53390</v>
      </c>
      <c r="P39" s="111"/>
    </row>
    <row r="40" spans="1:16" ht="12.75" customHeight="1" x14ac:dyDescent="0.2">
      <c r="A40" s="106"/>
      <c r="B40" s="106" t="s">
        <v>171</v>
      </c>
      <c r="C40" s="106"/>
      <c r="D40" s="106"/>
      <c r="E40" s="106"/>
      <c r="F40" s="106"/>
      <c r="G40" s="106"/>
      <c r="H40" s="106"/>
      <c r="I40" s="106"/>
      <c r="J40" s="106"/>
      <c r="K40" s="110" t="s">
        <v>172</v>
      </c>
      <c r="L40" s="111">
        <v>57470</v>
      </c>
      <c r="P40" s="111"/>
    </row>
    <row r="41" spans="1:16" x14ac:dyDescent="0.2">
      <c r="A41" s="106"/>
      <c r="B41" s="106" t="s">
        <v>173</v>
      </c>
      <c r="C41" s="106"/>
      <c r="D41" s="106"/>
      <c r="E41" s="106"/>
      <c r="F41" s="106"/>
      <c r="G41" s="106"/>
      <c r="H41" s="106"/>
      <c r="I41" s="106"/>
      <c r="J41" s="106"/>
      <c r="K41" s="110" t="s">
        <v>174</v>
      </c>
      <c r="L41" s="111">
        <v>61230</v>
      </c>
      <c r="P41" s="111"/>
    </row>
    <row r="42" spans="1:16" x14ac:dyDescent="0.2">
      <c r="A42" s="106"/>
      <c r="B42" s="106" t="s">
        <v>175</v>
      </c>
      <c r="C42" s="106"/>
      <c r="D42" s="106"/>
      <c r="E42" s="106"/>
      <c r="F42" s="106"/>
      <c r="G42" s="106"/>
      <c r="H42" s="106"/>
      <c r="I42" s="106"/>
      <c r="J42" s="106"/>
      <c r="K42" s="110" t="s">
        <v>176</v>
      </c>
      <c r="L42" s="111">
        <v>61230</v>
      </c>
      <c r="P42" s="111"/>
    </row>
    <row r="43" spans="1:16" x14ac:dyDescent="0.2">
      <c r="A43" s="106"/>
      <c r="B43" s="106" t="s">
        <v>177</v>
      </c>
      <c r="C43" s="106"/>
      <c r="D43" s="106"/>
      <c r="E43" s="106"/>
      <c r="F43" s="106"/>
      <c r="G43" s="106"/>
      <c r="H43" s="106"/>
      <c r="I43" s="106"/>
      <c r="J43" s="106"/>
      <c r="K43" s="110" t="s">
        <v>178</v>
      </c>
      <c r="L43" s="111">
        <v>65950</v>
      </c>
      <c r="P43" s="111"/>
    </row>
    <row r="44" spans="1:16" x14ac:dyDescent="0.2">
      <c r="A44" s="106"/>
      <c r="B44" s="107" t="s">
        <v>179</v>
      </c>
      <c r="E44" s="106"/>
      <c r="F44" s="106"/>
      <c r="G44" s="106"/>
      <c r="H44" s="106"/>
      <c r="I44" s="106"/>
      <c r="J44" s="106"/>
      <c r="K44" s="110" t="s">
        <v>180</v>
      </c>
      <c r="L44" s="111">
        <v>57470</v>
      </c>
      <c r="P44" s="111"/>
    </row>
    <row r="45" spans="1:16" x14ac:dyDescent="0.2">
      <c r="A45" s="106"/>
      <c r="C45" s="106"/>
      <c r="D45" s="106"/>
      <c r="E45" s="106"/>
      <c r="F45" s="106"/>
      <c r="G45" s="106"/>
      <c r="H45" s="106"/>
      <c r="I45" s="106"/>
      <c r="J45" s="106"/>
      <c r="K45" s="110" t="s">
        <v>181</v>
      </c>
      <c r="L45" s="111">
        <v>53390</v>
      </c>
      <c r="P45" s="111"/>
    </row>
    <row r="46" spans="1:16" x14ac:dyDescent="0.2">
      <c r="B46" s="106"/>
      <c r="K46" s="110" t="s">
        <v>182</v>
      </c>
      <c r="L46" s="111">
        <v>65950</v>
      </c>
      <c r="P46" s="111"/>
    </row>
    <row r="47" spans="1:16" x14ac:dyDescent="0.2">
      <c r="K47" s="110" t="s">
        <v>183</v>
      </c>
      <c r="L47" s="111">
        <v>53390</v>
      </c>
      <c r="P47" s="111"/>
    </row>
    <row r="48" spans="1:16" x14ac:dyDescent="0.2">
      <c r="K48" s="110" t="s">
        <v>184</v>
      </c>
      <c r="L48" s="111">
        <v>53390</v>
      </c>
      <c r="P48" s="111"/>
    </row>
    <row r="49" spans="11:16" x14ac:dyDescent="0.2">
      <c r="K49" s="110" t="s">
        <v>185</v>
      </c>
      <c r="L49" s="111">
        <v>65950</v>
      </c>
      <c r="P49" s="111"/>
    </row>
    <row r="50" spans="11:16" x14ac:dyDescent="0.2">
      <c r="K50" s="110" t="s">
        <v>186</v>
      </c>
      <c r="L50" s="111">
        <v>61230</v>
      </c>
      <c r="P50" s="111"/>
    </row>
    <row r="51" spans="11:16" x14ac:dyDescent="0.2">
      <c r="K51" s="110" t="s">
        <v>187</v>
      </c>
      <c r="L51" s="111">
        <v>57470</v>
      </c>
      <c r="P51" s="111"/>
    </row>
    <row r="52" spans="11:16" x14ac:dyDescent="0.2">
      <c r="K52" s="110" t="s">
        <v>188</v>
      </c>
      <c r="L52" s="111">
        <v>57470</v>
      </c>
      <c r="P52" s="111"/>
    </row>
    <row r="53" spans="11:16" x14ac:dyDescent="0.2">
      <c r="K53" s="110" t="s">
        <v>189</v>
      </c>
      <c r="L53" s="111">
        <v>57470</v>
      </c>
      <c r="P53" s="111"/>
    </row>
    <row r="54" spans="11:16" x14ac:dyDescent="0.2">
      <c r="K54" s="110" t="s">
        <v>190</v>
      </c>
      <c r="L54" s="111">
        <v>61230</v>
      </c>
      <c r="P54" s="111"/>
    </row>
    <row r="55" spans="11:16" x14ac:dyDescent="0.2">
      <c r="K55" s="110" t="s">
        <v>191</v>
      </c>
      <c r="L55" s="111">
        <v>57470</v>
      </c>
      <c r="P55" s="111"/>
    </row>
    <row r="56" spans="11:16" x14ac:dyDescent="0.2">
      <c r="K56" s="110" t="s">
        <v>192</v>
      </c>
      <c r="L56" s="111">
        <v>61230</v>
      </c>
      <c r="P56" s="111"/>
    </row>
    <row r="57" spans="11:16" x14ac:dyDescent="0.2">
      <c r="K57" s="114" t="s">
        <v>193</v>
      </c>
      <c r="L57" s="111">
        <v>65950</v>
      </c>
      <c r="P57" s="111"/>
    </row>
    <row r="58" spans="11:16" x14ac:dyDescent="0.2">
      <c r="K58" s="110" t="s">
        <v>194</v>
      </c>
      <c r="L58" s="111">
        <v>65950</v>
      </c>
      <c r="P58" s="111"/>
    </row>
    <row r="59" spans="11:16" x14ac:dyDescent="0.2">
      <c r="K59" s="110" t="s">
        <v>195</v>
      </c>
      <c r="L59" s="111">
        <v>53390</v>
      </c>
      <c r="P59" s="111"/>
    </row>
    <row r="60" spans="11:16" x14ac:dyDescent="0.2">
      <c r="K60" s="110" t="s">
        <v>196</v>
      </c>
      <c r="L60" s="111">
        <v>53390</v>
      </c>
      <c r="P60" s="111"/>
    </row>
    <row r="61" spans="11:16" x14ac:dyDescent="0.2">
      <c r="K61" s="110" t="s">
        <v>197</v>
      </c>
      <c r="L61" s="111">
        <v>57470</v>
      </c>
      <c r="P61" s="111"/>
    </row>
    <row r="62" spans="11:16" x14ac:dyDescent="0.2">
      <c r="K62" s="110" t="s">
        <v>198</v>
      </c>
      <c r="L62" s="111">
        <v>57470</v>
      </c>
      <c r="P62" s="111"/>
    </row>
    <row r="63" spans="11:16" x14ac:dyDescent="0.2">
      <c r="K63" s="110" t="s">
        <v>199</v>
      </c>
      <c r="L63" s="111">
        <v>57470</v>
      </c>
      <c r="P63" s="111"/>
    </row>
    <row r="64" spans="11:16" x14ac:dyDescent="0.2">
      <c r="K64" s="110" t="s">
        <v>200</v>
      </c>
      <c r="L64" s="111">
        <v>57470</v>
      </c>
      <c r="P64" s="111"/>
    </row>
    <row r="65" spans="11:16" x14ac:dyDescent="0.2">
      <c r="K65" s="110" t="s">
        <v>201</v>
      </c>
      <c r="L65" s="111">
        <v>57470</v>
      </c>
      <c r="P65" s="111"/>
    </row>
    <row r="66" spans="11:16" x14ac:dyDescent="0.2">
      <c r="K66" s="110" t="s">
        <v>202</v>
      </c>
      <c r="L66" s="111">
        <v>57470</v>
      </c>
      <c r="P66" s="111"/>
    </row>
    <row r="67" spans="11:16" x14ac:dyDescent="0.2">
      <c r="K67" s="110" t="s">
        <v>203</v>
      </c>
      <c r="L67" s="111">
        <v>57470</v>
      </c>
    </row>
    <row r="68" spans="11:16" x14ac:dyDescent="0.2">
      <c r="K68" s="110" t="s">
        <v>204</v>
      </c>
      <c r="L68" s="111">
        <v>61230</v>
      </c>
      <c r="P68" s="111"/>
    </row>
    <row r="69" spans="11:16" x14ac:dyDescent="0.2">
      <c r="K69" s="110" t="s">
        <v>205</v>
      </c>
      <c r="L69" s="111">
        <v>65950</v>
      </c>
      <c r="P69" s="111"/>
    </row>
    <row r="70" spans="11:16" x14ac:dyDescent="0.2">
      <c r="K70" s="110" t="s">
        <v>206</v>
      </c>
      <c r="L70" s="111">
        <v>65950</v>
      </c>
      <c r="P70" s="111"/>
    </row>
    <row r="71" spans="11:16" x14ac:dyDescent="0.2">
      <c r="K71" s="110" t="s">
        <v>207</v>
      </c>
      <c r="L71" s="111">
        <v>65950</v>
      </c>
      <c r="P71" s="111"/>
    </row>
    <row r="72" spans="11:16" x14ac:dyDescent="0.2">
      <c r="K72" s="110" t="s">
        <v>208</v>
      </c>
      <c r="L72" s="111">
        <v>65950</v>
      </c>
      <c r="P72" s="111"/>
    </row>
    <row r="73" spans="11:16" x14ac:dyDescent="0.2">
      <c r="K73" s="110" t="s">
        <v>209</v>
      </c>
      <c r="L73" s="111">
        <v>61230</v>
      </c>
      <c r="P73" s="111"/>
    </row>
    <row r="74" spans="11:16" x14ac:dyDescent="0.2">
      <c r="K74" s="110" t="s">
        <v>210</v>
      </c>
      <c r="L74" s="111">
        <v>57470</v>
      </c>
      <c r="P74" s="111"/>
    </row>
    <row r="75" spans="11:16" x14ac:dyDescent="0.2">
      <c r="K75" s="110" t="s">
        <v>211</v>
      </c>
      <c r="L75" s="111">
        <v>53390</v>
      </c>
      <c r="P75" s="111"/>
    </row>
    <row r="76" spans="11:16" x14ac:dyDescent="0.2">
      <c r="K76" s="110" t="s">
        <v>212</v>
      </c>
      <c r="L76" s="111">
        <v>57470</v>
      </c>
      <c r="P76" s="111"/>
    </row>
    <row r="77" spans="11:16" x14ac:dyDescent="0.2">
      <c r="K77" s="110" t="s">
        <v>213</v>
      </c>
      <c r="L77" s="111">
        <v>61230</v>
      </c>
      <c r="P77" s="111"/>
    </row>
    <row r="78" spans="11:16" x14ac:dyDescent="0.2">
      <c r="K78" s="110" t="s">
        <v>214</v>
      </c>
      <c r="L78" s="111">
        <v>65950</v>
      </c>
      <c r="P78" s="111"/>
    </row>
    <row r="79" spans="11:16" x14ac:dyDescent="0.2">
      <c r="K79" s="110" t="s">
        <v>215</v>
      </c>
      <c r="L79" s="111">
        <v>61230</v>
      </c>
      <c r="P79" s="111"/>
    </row>
    <row r="80" spans="11:16" x14ac:dyDescent="0.2">
      <c r="K80" s="110" t="s">
        <v>216</v>
      </c>
      <c r="L80" s="111">
        <v>61230</v>
      </c>
      <c r="P80" s="111"/>
    </row>
    <row r="81" spans="11:16" x14ac:dyDescent="0.2">
      <c r="K81" s="110" t="s">
        <v>217</v>
      </c>
      <c r="L81" s="113">
        <v>53390</v>
      </c>
      <c r="P81" s="111"/>
    </row>
    <row r="82" spans="11:16" x14ac:dyDescent="0.2">
      <c r="K82" s="110" t="s">
        <v>218</v>
      </c>
      <c r="L82" s="111">
        <v>57470</v>
      </c>
      <c r="P82" s="111"/>
    </row>
    <row r="83" spans="11:16" x14ac:dyDescent="0.2">
      <c r="K83" s="110" t="s">
        <v>219</v>
      </c>
      <c r="L83" s="111">
        <v>61230</v>
      </c>
      <c r="P83" s="111"/>
    </row>
    <row r="84" spans="11:16" x14ac:dyDescent="0.2">
      <c r="K84" s="110" t="s">
        <v>220</v>
      </c>
      <c r="L84" s="111">
        <v>61230</v>
      </c>
      <c r="P84" s="111"/>
    </row>
    <row r="85" spans="11:16" x14ac:dyDescent="0.2">
      <c r="K85" s="110" t="s">
        <v>221</v>
      </c>
      <c r="L85" s="113">
        <v>53390</v>
      </c>
      <c r="P85" s="111"/>
    </row>
    <row r="86" spans="11:16" x14ac:dyDescent="0.2">
      <c r="K86" s="110" t="s">
        <v>222</v>
      </c>
      <c r="L86" s="111">
        <v>57470</v>
      </c>
      <c r="P86" s="111"/>
    </row>
    <row r="87" spans="11:16" x14ac:dyDescent="0.2">
      <c r="K87" s="110" t="s">
        <v>223</v>
      </c>
      <c r="L87" s="111">
        <v>53390</v>
      </c>
      <c r="P87" s="111"/>
    </row>
    <row r="88" spans="11:16" x14ac:dyDescent="0.2">
      <c r="K88" s="110" t="s">
        <v>224</v>
      </c>
      <c r="L88" s="111">
        <v>57470</v>
      </c>
      <c r="P88" s="111"/>
    </row>
    <row r="89" spans="11:16" x14ac:dyDescent="0.2">
      <c r="K89" s="110" t="s">
        <v>225</v>
      </c>
      <c r="L89" s="111">
        <v>53390</v>
      </c>
      <c r="P89" s="111"/>
    </row>
    <row r="90" spans="11:16" x14ac:dyDescent="0.2">
      <c r="K90" s="110" t="s">
        <v>226</v>
      </c>
      <c r="L90" s="111">
        <v>53390</v>
      </c>
      <c r="P90" s="111"/>
    </row>
    <row r="91" spans="11:16" x14ac:dyDescent="0.2">
      <c r="K91" s="110" t="s">
        <v>227</v>
      </c>
      <c r="L91" s="111">
        <v>65950</v>
      </c>
      <c r="P91" s="111"/>
    </row>
    <row r="92" spans="11:16" x14ac:dyDescent="0.2">
      <c r="K92" s="110" t="s">
        <v>228</v>
      </c>
      <c r="L92" s="111">
        <v>61230</v>
      </c>
      <c r="P92" s="111"/>
    </row>
    <row r="93" spans="11:16" x14ac:dyDescent="0.2">
      <c r="K93" s="114" t="s">
        <v>229</v>
      </c>
      <c r="L93" s="111">
        <v>65950</v>
      </c>
      <c r="P93" s="111"/>
    </row>
    <row r="94" spans="11:16" x14ac:dyDescent="0.2">
      <c r="K94" s="110" t="s">
        <v>230</v>
      </c>
      <c r="L94" s="111">
        <v>61230</v>
      </c>
      <c r="P94" s="111"/>
    </row>
    <row r="95" spans="11:16" x14ac:dyDescent="0.2">
      <c r="K95" s="110" t="s">
        <v>231</v>
      </c>
      <c r="L95" s="111">
        <v>61230</v>
      </c>
      <c r="P95" s="111"/>
    </row>
    <row r="96" spans="11:16" x14ac:dyDescent="0.2">
      <c r="K96" s="110" t="s">
        <v>232</v>
      </c>
      <c r="L96" s="111">
        <v>61230</v>
      </c>
      <c r="P96" s="111"/>
    </row>
    <row r="97" spans="11:16" x14ac:dyDescent="0.2">
      <c r="K97" s="110" t="s">
        <v>233</v>
      </c>
      <c r="L97" s="111">
        <v>61230</v>
      </c>
      <c r="P97" s="111"/>
    </row>
    <row r="98" spans="11:16" x14ac:dyDescent="0.2">
      <c r="K98" s="110" t="s">
        <v>234</v>
      </c>
      <c r="L98" s="111">
        <v>57470</v>
      </c>
      <c r="P98" s="111"/>
    </row>
    <row r="99" spans="11:16" x14ac:dyDescent="0.2">
      <c r="K99" s="110" t="s">
        <v>235</v>
      </c>
      <c r="L99" s="111">
        <v>57470</v>
      </c>
    </row>
    <row r="100" spans="11:16" x14ac:dyDescent="0.2">
      <c r="K100" s="110" t="s">
        <v>236</v>
      </c>
      <c r="L100" s="111">
        <v>61230</v>
      </c>
    </row>
    <row r="101" spans="11:16" x14ac:dyDescent="0.2">
      <c r="K101" s="110" t="s">
        <v>237</v>
      </c>
      <c r="L101" s="111">
        <v>61230</v>
      </c>
      <c r="P101" s="111"/>
    </row>
    <row r="102" spans="11:16" x14ac:dyDescent="0.2">
      <c r="K102" s="110" t="s">
        <v>238</v>
      </c>
      <c r="L102" s="111">
        <v>61230</v>
      </c>
      <c r="P102" s="111"/>
    </row>
    <row r="103" spans="11:16" x14ac:dyDescent="0.2">
      <c r="K103" s="114" t="s">
        <v>239</v>
      </c>
      <c r="L103" s="111">
        <v>53390</v>
      </c>
      <c r="P103" s="111"/>
    </row>
    <row r="104" spans="11:16" x14ac:dyDescent="0.2">
      <c r="K104" s="114" t="s">
        <v>240</v>
      </c>
      <c r="L104" s="111">
        <v>65950</v>
      </c>
      <c r="P104" s="111"/>
    </row>
    <row r="105" spans="11:16" x14ac:dyDescent="0.2">
      <c r="K105" s="110" t="s">
        <v>241</v>
      </c>
      <c r="L105" s="111">
        <v>57470</v>
      </c>
      <c r="P105" s="111"/>
    </row>
    <row r="106" spans="11:16" x14ac:dyDescent="0.2">
      <c r="K106" s="110" t="s">
        <v>242</v>
      </c>
      <c r="L106" s="111">
        <v>61230</v>
      </c>
      <c r="P106" s="111"/>
    </row>
    <row r="107" spans="11:16" x14ac:dyDescent="0.2">
      <c r="K107" s="110" t="s">
        <v>243</v>
      </c>
      <c r="L107" s="111">
        <v>61230</v>
      </c>
      <c r="P107" s="111"/>
    </row>
    <row r="108" spans="11:16" x14ac:dyDescent="0.2">
      <c r="K108" s="110" t="s">
        <v>244</v>
      </c>
      <c r="L108" s="111">
        <v>61230</v>
      </c>
      <c r="P108" s="111"/>
    </row>
    <row r="109" spans="11:16" x14ac:dyDescent="0.2">
      <c r="K109" s="110" t="s">
        <v>245</v>
      </c>
      <c r="L109" s="111">
        <v>61230</v>
      </c>
      <c r="P109" s="111"/>
    </row>
    <row r="110" spans="11:16" x14ac:dyDescent="0.2">
      <c r="K110" s="114" t="s">
        <v>246</v>
      </c>
      <c r="L110" s="111">
        <v>57470</v>
      </c>
      <c r="P110" s="111"/>
    </row>
    <row r="111" spans="11:16" x14ac:dyDescent="0.2">
      <c r="K111" s="114" t="s">
        <v>247</v>
      </c>
      <c r="L111" s="111">
        <v>53390</v>
      </c>
      <c r="P111" s="111"/>
    </row>
    <row r="112" spans="11:16" x14ac:dyDescent="0.2">
      <c r="K112" s="110" t="s">
        <v>248</v>
      </c>
      <c r="L112" s="111">
        <v>61230</v>
      </c>
      <c r="P112" s="111"/>
    </row>
    <row r="113" spans="11:16" x14ac:dyDescent="0.2">
      <c r="K113" s="114" t="s">
        <v>249</v>
      </c>
      <c r="L113" s="111">
        <v>61230</v>
      </c>
      <c r="P113" s="111"/>
    </row>
    <row r="114" spans="11:16" x14ac:dyDescent="0.2">
      <c r="K114" s="110" t="s">
        <v>250</v>
      </c>
      <c r="L114" s="111">
        <v>61230</v>
      </c>
      <c r="P114" s="111"/>
    </row>
    <row r="115" spans="11:16" x14ac:dyDescent="0.2">
      <c r="K115" s="114" t="s">
        <v>251</v>
      </c>
      <c r="L115" s="111">
        <v>65950</v>
      </c>
      <c r="P115" s="111"/>
    </row>
    <row r="116" spans="11:16" x14ac:dyDescent="0.2">
      <c r="K116" s="114" t="s">
        <v>252</v>
      </c>
      <c r="L116" s="111">
        <v>65950</v>
      </c>
      <c r="P116" s="111"/>
    </row>
    <row r="117" spans="11:16" x14ac:dyDescent="0.2">
      <c r="K117" s="114" t="s">
        <v>253</v>
      </c>
      <c r="L117" s="111">
        <v>65950</v>
      </c>
      <c r="P117" s="111"/>
    </row>
    <row r="118" spans="11:16" x14ac:dyDescent="0.2">
      <c r="K118" s="114" t="s">
        <v>254</v>
      </c>
      <c r="L118" s="111">
        <v>61230</v>
      </c>
      <c r="P118" s="111"/>
    </row>
    <row r="119" spans="11:16" x14ac:dyDescent="0.2">
      <c r="K119" s="110" t="s">
        <v>255</v>
      </c>
      <c r="L119" s="113">
        <v>65950</v>
      </c>
      <c r="P119" s="111"/>
    </row>
    <row r="120" spans="11:16" x14ac:dyDescent="0.2">
      <c r="K120" s="114" t="s">
        <v>256</v>
      </c>
      <c r="L120" s="111">
        <v>57470</v>
      </c>
      <c r="P120" s="111"/>
    </row>
    <row r="121" spans="11:16" x14ac:dyDescent="0.2">
      <c r="K121" s="110" t="s">
        <v>257</v>
      </c>
      <c r="L121" s="111">
        <v>65950</v>
      </c>
      <c r="P121" s="111"/>
    </row>
    <row r="122" spans="11:16" x14ac:dyDescent="0.2">
      <c r="K122" s="114" t="s">
        <v>258</v>
      </c>
      <c r="L122" s="113">
        <v>57470</v>
      </c>
      <c r="P122" s="111"/>
    </row>
    <row r="123" spans="11:16" x14ac:dyDescent="0.2">
      <c r="K123" s="114" t="s">
        <v>259</v>
      </c>
      <c r="L123" s="111">
        <v>65950</v>
      </c>
      <c r="P123" s="111"/>
    </row>
    <row r="124" spans="11:16" x14ac:dyDescent="0.2">
      <c r="K124" s="114" t="s">
        <v>260</v>
      </c>
      <c r="L124" s="113">
        <v>61230</v>
      </c>
      <c r="P124" s="111"/>
    </row>
    <row r="125" spans="11:16" x14ac:dyDescent="0.2">
      <c r="K125" s="110" t="s">
        <v>261</v>
      </c>
      <c r="L125" s="113">
        <v>65950</v>
      </c>
      <c r="P125" s="111"/>
    </row>
    <row r="126" spans="11:16" x14ac:dyDescent="0.2">
      <c r="K126" s="114" t="s">
        <v>262</v>
      </c>
      <c r="L126" s="113">
        <v>57470</v>
      </c>
      <c r="P126" s="111"/>
    </row>
    <row r="127" spans="11:16" x14ac:dyDescent="0.2">
      <c r="K127" s="110" t="s">
        <v>263</v>
      </c>
      <c r="L127" s="111">
        <v>65950</v>
      </c>
      <c r="P127" s="111"/>
    </row>
    <row r="128" spans="11:16" x14ac:dyDescent="0.2">
      <c r="K128" s="114" t="s">
        <v>264</v>
      </c>
      <c r="L128" s="111">
        <v>65950</v>
      </c>
      <c r="P128" s="111"/>
    </row>
    <row r="129" spans="11:17" x14ac:dyDescent="0.2">
      <c r="K129" s="114" t="s">
        <v>265</v>
      </c>
      <c r="L129" s="111">
        <v>61230</v>
      </c>
      <c r="P129" s="111"/>
    </row>
    <row r="130" spans="11:17" x14ac:dyDescent="0.2">
      <c r="K130" s="114" t="s">
        <v>266</v>
      </c>
      <c r="L130" s="111">
        <v>65950</v>
      </c>
      <c r="O130" s="111"/>
      <c r="P130" s="111"/>
      <c r="Q130" s="111"/>
    </row>
    <row r="131" spans="11:17" x14ac:dyDescent="0.2">
      <c r="K131" s="110" t="s">
        <v>267</v>
      </c>
      <c r="L131" s="111">
        <v>61230</v>
      </c>
      <c r="O131" s="111"/>
      <c r="P131" s="111"/>
      <c r="Q131" s="111"/>
    </row>
    <row r="132" spans="11:17" x14ac:dyDescent="0.2">
      <c r="K132" s="110" t="s">
        <v>268</v>
      </c>
      <c r="L132" s="111">
        <v>65950</v>
      </c>
      <c r="O132" s="111"/>
      <c r="P132" s="111"/>
      <c r="Q132" s="111"/>
    </row>
    <row r="133" spans="11:17" x14ac:dyDescent="0.2">
      <c r="K133" s="110" t="s">
        <v>269</v>
      </c>
      <c r="L133" s="111">
        <v>61230</v>
      </c>
      <c r="O133" s="111"/>
      <c r="P133" s="111"/>
      <c r="Q133" s="111"/>
    </row>
    <row r="134" spans="11:17" x14ac:dyDescent="0.2">
      <c r="K134" s="110" t="s">
        <v>270</v>
      </c>
      <c r="L134" s="111">
        <v>57470</v>
      </c>
      <c r="O134" s="111"/>
      <c r="P134" s="111"/>
      <c r="Q134" s="111"/>
    </row>
    <row r="135" spans="11:17" x14ac:dyDescent="0.2">
      <c r="K135" s="110" t="s">
        <v>271</v>
      </c>
      <c r="L135" s="111">
        <v>61230</v>
      </c>
      <c r="O135" s="111"/>
      <c r="P135" s="111"/>
      <c r="Q135" s="111"/>
    </row>
    <row r="136" spans="11:17" x14ac:dyDescent="0.2">
      <c r="K136" s="110" t="s">
        <v>272</v>
      </c>
      <c r="L136" s="111">
        <v>57470</v>
      </c>
      <c r="O136" s="111"/>
      <c r="P136" s="111"/>
      <c r="Q136" s="111"/>
    </row>
    <row r="137" spans="11:17" x14ac:dyDescent="0.2">
      <c r="K137" s="110" t="s">
        <v>273</v>
      </c>
      <c r="L137" s="111">
        <v>53390</v>
      </c>
      <c r="O137" s="111"/>
      <c r="P137" s="111"/>
      <c r="Q137" s="111"/>
    </row>
    <row r="138" spans="11:17" x14ac:dyDescent="0.2">
      <c r="K138" s="110" t="s">
        <v>274</v>
      </c>
      <c r="L138" s="111">
        <v>57470</v>
      </c>
    </row>
    <row r="139" spans="11:17" x14ac:dyDescent="0.2">
      <c r="K139" s="110" t="s">
        <v>275</v>
      </c>
      <c r="L139" s="111">
        <v>57470</v>
      </c>
    </row>
    <row r="140" spans="11:17" x14ac:dyDescent="0.2">
      <c r="K140" s="110" t="s">
        <v>276</v>
      </c>
      <c r="L140" s="111">
        <v>53390</v>
      </c>
    </row>
    <row r="141" spans="11:17" x14ac:dyDescent="0.2">
      <c r="K141" s="110" t="s">
        <v>277</v>
      </c>
      <c r="L141" s="111">
        <v>57470</v>
      </c>
    </row>
    <row r="142" spans="11:17" x14ac:dyDescent="0.2">
      <c r="K142" s="110" t="s">
        <v>278</v>
      </c>
      <c r="L142" s="115">
        <v>61230</v>
      </c>
    </row>
    <row r="143" spans="11:17" x14ac:dyDescent="0.2">
      <c r="K143" s="110" t="s">
        <v>279</v>
      </c>
      <c r="L143" s="111">
        <v>65950</v>
      </c>
    </row>
    <row r="144" spans="11:17" x14ac:dyDescent="0.2">
      <c r="K144" s="110" t="s">
        <v>280</v>
      </c>
      <c r="L144" s="111">
        <v>53390</v>
      </c>
    </row>
    <row r="145" spans="11:12" x14ac:dyDescent="0.2">
      <c r="K145" s="110" t="s">
        <v>281</v>
      </c>
      <c r="L145" s="111">
        <v>57470</v>
      </c>
    </row>
    <row r="146" spans="11:12" x14ac:dyDescent="0.2">
      <c r="K146" s="110" t="s">
        <v>282</v>
      </c>
      <c r="L146" s="111">
        <v>53390</v>
      </c>
    </row>
    <row r="147" spans="11:12" x14ac:dyDescent="0.2">
      <c r="K147" s="110" t="s">
        <v>283</v>
      </c>
      <c r="L147" s="111">
        <v>61230</v>
      </c>
    </row>
    <row r="148" spans="11:12" x14ac:dyDescent="0.2">
      <c r="K148" s="110" t="s">
        <v>284</v>
      </c>
      <c r="L148" s="111">
        <v>61230</v>
      </c>
    </row>
    <row r="149" spans="11:12" x14ac:dyDescent="0.2">
      <c r="K149" s="110" t="s">
        <v>285</v>
      </c>
      <c r="L149" s="111">
        <v>65950</v>
      </c>
    </row>
    <row r="150" spans="11:12" x14ac:dyDescent="0.2">
      <c r="K150" s="110" t="s">
        <v>286</v>
      </c>
      <c r="L150" s="111">
        <v>61230</v>
      </c>
    </row>
    <row r="151" spans="11:12" x14ac:dyDescent="0.2">
      <c r="K151" s="110" t="s">
        <v>287</v>
      </c>
      <c r="L151" s="111">
        <v>61230</v>
      </c>
    </row>
    <row r="152" spans="11:12" x14ac:dyDescent="0.2">
      <c r="K152" s="110" t="s">
        <v>288</v>
      </c>
      <c r="L152" s="111">
        <v>57470</v>
      </c>
    </row>
    <row r="153" spans="11:12" x14ac:dyDescent="0.2">
      <c r="K153" s="110" t="s">
        <v>289</v>
      </c>
      <c r="L153" s="111">
        <v>61230</v>
      </c>
    </row>
    <row r="154" spans="11:12" x14ac:dyDescent="0.2">
      <c r="K154" s="107" t="s">
        <v>290</v>
      </c>
      <c r="L154" s="113">
        <v>53390</v>
      </c>
    </row>
    <row r="155" spans="11:12" x14ac:dyDescent="0.2">
      <c r="K155" s="110" t="s">
        <v>291</v>
      </c>
      <c r="L155" s="111">
        <v>61230</v>
      </c>
    </row>
    <row r="156" spans="11:12" x14ac:dyDescent="0.2">
      <c r="K156" s="110" t="s">
        <v>292</v>
      </c>
      <c r="L156" s="111">
        <v>53390</v>
      </c>
    </row>
    <row r="157" spans="11:12" x14ac:dyDescent="0.2">
      <c r="K157" s="110" t="s">
        <v>293</v>
      </c>
      <c r="L157" s="111">
        <v>61230</v>
      </c>
    </row>
    <row r="158" spans="11:12" x14ac:dyDescent="0.2">
      <c r="K158" s="110" t="s">
        <v>294</v>
      </c>
      <c r="L158" s="111">
        <v>57470</v>
      </c>
    </row>
    <row r="159" spans="11:12" x14ac:dyDescent="0.2">
      <c r="K159" s="114" t="s">
        <v>295</v>
      </c>
      <c r="L159" s="111">
        <v>53390</v>
      </c>
    </row>
    <row r="160" spans="11:12" x14ac:dyDescent="0.2">
      <c r="K160" s="114" t="s">
        <v>296</v>
      </c>
      <c r="L160" s="111">
        <v>61230</v>
      </c>
    </row>
    <row r="161" spans="11:12" x14ac:dyDescent="0.2">
      <c r="K161" s="110" t="s">
        <v>297</v>
      </c>
      <c r="L161" s="111">
        <v>61230</v>
      </c>
    </row>
    <row r="162" spans="11:12" x14ac:dyDescent="0.2">
      <c r="K162" s="114" t="s">
        <v>298</v>
      </c>
      <c r="L162" s="111">
        <v>65950</v>
      </c>
    </row>
    <row r="163" spans="11:12" x14ac:dyDescent="0.2">
      <c r="K163" s="114" t="s">
        <v>299</v>
      </c>
      <c r="L163" s="111">
        <v>65950</v>
      </c>
    </row>
    <row r="164" spans="11:12" x14ac:dyDescent="0.2">
      <c r="K164" s="110" t="s">
        <v>300</v>
      </c>
      <c r="L164" s="111">
        <v>65950</v>
      </c>
    </row>
    <row r="165" spans="11:12" x14ac:dyDescent="0.2">
      <c r="K165" s="110" t="s">
        <v>301</v>
      </c>
      <c r="L165" s="111">
        <v>65950</v>
      </c>
    </row>
    <row r="166" spans="11:12" x14ac:dyDescent="0.2">
      <c r="K166" s="110" t="s">
        <v>302</v>
      </c>
      <c r="L166" s="111">
        <v>65950</v>
      </c>
    </row>
    <row r="167" spans="11:12" x14ac:dyDescent="0.2">
      <c r="K167" s="110" t="s">
        <v>303</v>
      </c>
      <c r="L167" s="111">
        <v>65950</v>
      </c>
    </row>
    <row r="168" spans="11:12" x14ac:dyDescent="0.2">
      <c r="K168" s="110" t="s">
        <v>304</v>
      </c>
      <c r="L168" s="111">
        <v>65950</v>
      </c>
    </row>
    <row r="169" spans="11:12" x14ac:dyDescent="0.2">
      <c r="K169" s="110" t="s">
        <v>305</v>
      </c>
      <c r="L169" s="111">
        <v>65950</v>
      </c>
    </row>
    <row r="170" spans="11:12" x14ac:dyDescent="0.2">
      <c r="K170" s="110" t="s">
        <v>306</v>
      </c>
      <c r="L170" s="111">
        <v>57470</v>
      </c>
    </row>
  </sheetData>
  <sheetProtection algorithmName="SHA-512" hashValue="iHPlGEFWwdOSkcmoaCRw5U8v2Pk56s9UdS/ZVL8yHqoXmKJTP9QVDmXgrb0HMBhdMNL2hTVFSXG+WOxYzQQcoA==" saltValue="RlYDxOcV6A74kGsVwOKk2A==" spinCount="100000" sheet="1" objects="1" scenarios="1"/>
  <mergeCells count="2">
    <mergeCell ref="B2:I2"/>
    <mergeCell ref="Q2:T2"/>
  </mergeCells>
  <pageMargins left="0.7" right="0.7" top="0.75" bottom="0.75" header="0.3" footer="0.3"/>
  <pageSetup paperSize="9" scale="3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93AB-5071-4380-B012-897C710A8EC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A D A A B Q S w M E F A A C A A g A 9 J 3 h U J l X w q + m A A A A + A A A A B I A H A B D b 2 5 m a W c v U G F j a 2 F n Z S 5 4 b W w g o h g A K K A U A A A A A A A A A A A A A A A A A A A A A A A A A A A A h Y 8 x D o I w G E a v Q r r T Q p W k I T 9 l c J W E R G N c m 1 q h E Q q h x X I 3 B 4 / k F S R R 1 M 3 x e 3 n D + x 6 3 O + R T 2 w R X N V j d m Q z F O E K B M r I 7 a V N l a H T n k K G c Q y n k R V Q q m G V j 0 8 m e M l Q 7 1 6 e E e O + x X + F u q A i N o p g c i + 1 O 1 q o V 6 C P r / 3 K o j X X C S I U 4 H F 4 x n G J G c c I S h u k 6 B r J g K L T 5 K n Q u x h G Q H w i b s X H j o H j v w n I P Z J l A 3 i / 4 E 1 B L A w Q U A A I A C A D 0 n e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J 3 h U P t g a l 3 o A A A A u g E A A B M A H A B G b 3 J t d W x h c y 9 T Z W N 0 a W 9 u M S 5 t I K I Y A C i g F A A A A A A A A A A A A A A A A A A A A A A A A A A A A I W Q w W o C M R C G 7 w v 7 D k O 8 K C x C z + J B t h Z 6 s Y c u e B A P 4 2 Z q g 0 l G k h G U Z Z / G g + / Q Y 3 2 x h i 4 U X E u b y 0 C + f / 4 v J F I t h j 2 8 d v N h k m d 5 F t 8 x k I b y E C J H m I I l y T N I 5 y W Y L b l 0 M z / W Z M c p E M j L k s N u w 7 w b j p r V A h 1 N V b e p 1 u 2 q Z C 8 p s i 6 6 g o G q z J 5 h Z o U C a l a p q s K N p X E V 0 M c 3 D q 5 k e 3 C + O u 0 p D j t d 0 T R q H i X F Q S P M r p f r m V U B k i I g d J S 2 g E Y 9 o i B o g m d v a v O D 0 Z 9 u 6 J N x f b T 4 / P g m S Y 1 e p 0 f 3 e N 8 M / 6 j h D / c d u y u / b W 9 H e W b 8 7 z 8 3 + Q J Q S w E C L Q A U A A I A C A D 0 n e F Q m V f C r 6 Y A A A D 4 A A A A E g A A A A A A A A A A A A A A A A A A A A A A Q 2 9 u Z m l n L 1 B h Y 2 t h Z 2 U u e G 1 s U E s B A i 0 A F A A C A A g A 9 J 3 h U A / K 6 a u k A A A A 6 Q A A A B M A A A A A A A A A A A A A A A A A 8 g A A A F t D b 2 5 0 Z W 5 0 X 1 R 5 c G V z X S 5 4 b W x Q S w E C L Q A U A A I A C A D 0 n e F Q + 2 B q X e g A A A C 6 A Q A A E w A A A A A A A A A A A A A A A A D j A Q A A R m 9 y b X V s Y X M v U 2 V j d G l v b j E u b V B L B Q Y A A A A A A w A D A M I A A A A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+ C w A A A A A A A N w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2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x V D E 4 O j Q 3 O j I 4 L j g 2 M T A 4 N j N a I i A v P j x F b n R y e S B U e X B l P S J G a W x s Q 2 9 s d W 1 u V H l w Z X M i I F Z h b H V l P S J z Q m d B Q U F B W U F B Q V k 9 I i A v P j x F b n R y e S B U e X B l P S J G a W x s Q 2 9 s d W 1 u T m F t Z X M i I F Z h b H V l P S J z W y Z x d W 9 0 O 0 V z d G F k b y B k Y S B B w 6 f D o 2 8 m c X V v d D s s J n F 1 b 3 Q 7 R G F 0 Y S B k Z S B J b m l j a W 8 m c X V v d D s s J n F 1 b 3 Q 7 R G F 0 Y S B k Z S B G a W 0 m c X V v d D s s J n F 1 b 3 Q 7 T s K 6 I G R l I E Z v c m 1 h b m R v c y Z x d W 9 0 O y w m c X V v d D t F c 3 R h Z G 8 g Z G E g Q c O n w 6 N v I C Z x d W 9 0 O y w m c X V v d D t E Y X R h I G R l I E l u a W N p b y A m c X V v d D s s J n F 1 b 3 Q 7 R G F 0 Y S B k Z S B G a W 0 g J n F 1 b 3 Q 7 L C Z x d W 9 0 O 0 V z d G F k b y B k Y S B B w 6 f D o 2 8 g I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c n N v c y 9 U a X B v I E F s d G V y Y W R v L n t F c 3 R h Z G 8 g Z G E g Q c O n w 6 N v L D B 9 J n F 1 b 3 Q 7 L C Z x d W 9 0 O 1 N l Y 3 R p b 2 4 x L 0 N 1 c n N v c y 9 U a X B v I E F s d G V y Y W R v L n t E Y X R h I G R l I E l u a W N p b y w x f S Z x d W 9 0 O y w m c X V v d D t T Z W N 0 a W 9 u M S 9 D d X J z b 3 M v V G l w b y B B b H R l c m F k b y 5 7 R G F 0 Y S B k Z S B G a W 0 s M n 0 m c X V v d D s s J n F 1 b 3 Q 7 U 2 V j d G l v b j E v Q 3 V y c 2 9 z L 1 R p c G 8 g Q W x 0 Z X J h Z G 8 u e 0 7 C u i B k Z S B G b 3 J t Y W 5 k b 3 M s M 3 0 m c X V v d D s s J n F 1 b 3 Q 7 U 2 V j d G l v b j E v Q 3 V y c 2 9 z L 1 R p c G 8 g Q W x 0 Z X J h Z G 8 u e 0 V z d G F k b y B k Y S B B w 6 f D o 2 8 g L D R 9 J n F 1 b 3 Q 7 L C Z x d W 9 0 O 1 N l Y 3 R p b 2 4 x L 0 N 1 c n N v c y 9 U a X B v I E F s d G V y Y W R v L n t E Y X R h I G R l I E l u a W N p b y A s N X 0 m c X V v d D s s J n F 1 b 3 Q 7 U 2 V j d G l v b j E v Q 3 V y c 2 9 z L 1 R p c G 8 g Q W x 0 Z X J h Z G 8 u e 0 R h d G E g Z G U g R m l t I C w 2 f S Z x d W 9 0 O y w m c X V v d D t T Z W N 0 a W 9 u M S 9 D d X J z b 3 M v V G l w b y B B b H R l c m F k b y 5 7 R X N 0 Y W R v I G R h I E H D p 8 O j b y A g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1 c n N v c y 9 U a X B v I E F s d G V y Y W R v L n t F c 3 R h Z G 8 g Z G E g Q c O n w 6 N v L D B 9 J n F 1 b 3 Q 7 L C Z x d W 9 0 O 1 N l Y 3 R p b 2 4 x L 0 N 1 c n N v c y 9 U a X B v I E F s d G V y Y W R v L n t E Y X R h I G R l I E l u a W N p b y w x f S Z x d W 9 0 O y w m c X V v d D t T Z W N 0 a W 9 u M S 9 D d X J z b 3 M v V G l w b y B B b H R l c m F k b y 5 7 R G F 0 Y S B k Z S B G a W 0 s M n 0 m c X V v d D s s J n F 1 b 3 Q 7 U 2 V j d G l v b j E v Q 3 V y c 2 9 z L 1 R p c G 8 g Q W x 0 Z X J h Z G 8 u e 0 7 C u i B k Z S B G b 3 J t Y W 5 k b 3 M s M 3 0 m c X V v d D s s J n F 1 b 3 Q 7 U 2 V j d G l v b j E v Q 3 V y c 2 9 z L 1 R p c G 8 g Q W x 0 Z X J h Z G 8 u e 0 V z d G F k b y B k Y S B B w 6 f D o 2 8 g L D R 9 J n F 1 b 3 Q 7 L C Z x d W 9 0 O 1 N l Y 3 R p b 2 4 x L 0 N 1 c n N v c y 9 U a X B v I E F s d G V y Y W R v L n t E Y X R h I G R l I E l u a W N p b y A s N X 0 m c X V v d D s s J n F 1 b 3 Q 7 U 2 V j d G l v b j E v Q 3 V y c 2 9 z L 1 R p c G 8 g Q W x 0 Z X J h Z G 8 u e 0 R h d G E g Z G U g R m l t I C w 2 f S Z x d W 9 0 O y w m c X V v d D t T Z W N 0 a W 9 u M S 9 D d X J z b 3 M v V G l w b y B B b H R l c m F k b y 5 7 R X N 0 Y W R v I G R h I E H D p 8 O j b y A g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d X J z b 3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2 9 z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s v r V 3 b 8 + E R 4 / K y Q u V i g 7 o A A A A A A I A A A A A A B B m A A A A A Q A A I A A A A G O t 0 I i K n + x x w K V 7 9 m 9 w B t M W o G 3 w + 3 C p 3 c O x D 1 E V z 7 d j A A A A A A 6 A A A A A A g A A I A A A A G w V 4 L k z M n q A 1 B b W j X Q z T C L r m B r z j 5 l K z f p I x N E I A h 5 8 U A A A A K h w 0 H N r R Q 3 R / Z H x q N E A b r a X G U B P N A 9 b d 0 G p O O O 6 t g H D 6 9 v d H p t d R P G n L o X 1 8 h B w w e q c e N f k g S O 4 A z T + Y O T H c 6 q G r v n l z 7 e H a e d N x 5 m Q o 2 i / Q A A A A D B G p Y D o W q W y 6 U o 3 t q F 8 i l q e J o f / k M q E g y y h / I f E F x E g y a h 7 S 0 w i h B f B z R X B X Z R p P 3 / W g g U U T h Q X j D N m H L r F p A 8 = < / D a t a M a s h u p > 
</file>

<file path=customXml/itemProps1.xml><?xml version="1.0" encoding="utf-8"?>
<ds:datastoreItem xmlns:ds="http://schemas.openxmlformats.org/officeDocument/2006/customXml" ds:itemID="{89CBA46C-7B43-4F91-BECB-69C641AA0A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</vt:i4>
      </vt:variant>
    </vt:vector>
  </HeadingPairs>
  <TitlesOfParts>
    <vt:vector size="7" baseType="lpstr">
      <vt:lpstr>Pedido de alteração</vt:lpstr>
      <vt:lpstr>1-Informação Cursos</vt:lpstr>
      <vt:lpstr>2-Informação Apoios Sociais</vt:lpstr>
      <vt:lpstr>Folha control DR</vt:lpstr>
      <vt:lpstr>folha 1</vt:lpstr>
      <vt:lpstr>Folha1</vt:lpstr>
      <vt:lpstr>'Pedido de alteração'!Área_de_Impressão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Maria Amorim Santos</dc:creator>
  <cp:lastModifiedBy>Carla Alexandra Fernandes</cp:lastModifiedBy>
  <cp:lastPrinted>2020-11-23T11:54:49Z</cp:lastPrinted>
  <dcterms:created xsi:type="dcterms:W3CDTF">2020-07-01T13:01:16Z</dcterms:created>
  <dcterms:modified xsi:type="dcterms:W3CDTF">2020-12-02T15:28:57Z</dcterms:modified>
</cp:coreProperties>
</file>