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filterPrivacy="1" defaultThemeVersion="124226"/>
  <bookViews>
    <workbookView xWindow="0" yWindow="0" windowWidth="23040" windowHeight="8616" tabRatio="716"/>
  </bookViews>
  <sheets>
    <sheet name="Resumo Nacional" sheetId="41" r:id="rId1"/>
    <sheet name="DRN" sheetId="49" r:id="rId2"/>
    <sheet name="DRC" sheetId="50" r:id="rId3"/>
    <sheet name="DR Norte" sheetId="4" state="hidden" r:id="rId4"/>
    <sheet name="DRLVT" sheetId="44" r:id="rId5"/>
    <sheet name="DRA" sheetId="48" r:id="rId6"/>
    <sheet name="DRG" sheetId="47" r:id="rId7"/>
  </sheets>
  <definedNames>
    <definedName name="_xlnm._FilterDatabase" localSheetId="3" hidden="1">'DR Norte'!$A$8:$J$177</definedName>
    <definedName name="_xlnm._FilterDatabase" localSheetId="0" hidden="1">'Resumo Nacional'!$A$9:$G$27</definedName>
    <definedName name="_xlnm.Print_Area" localSheetId="5">DRA!$A$1:$N$46</definedName>
    <definedName name="_xlnm.Print_Area" localSheetId="6">DRG!$A$1:$H$39</definedName>
    <definedName name="_xlnm.Print_Titles" localSheetId="3">'DR Norte'!$7:$8</definedName>
    <definedName name="_xlnm.Print_Titles" localSheetId="0">'Resumo Nacional'!$8:$9</definedName>
  </definedNames>
  <calcPr calcId="171027"/>
</workbook>
</file>

<file path=xl/calcChain.xml><?xml version="1.0" encoding="utf-8"?>
<calcChain xmlns="http://schemas.openxmlformats.org/spreadsheetml/2006/main">
  <c r="C28" i="41" l="1"/>
  <c r="C12" i="41"/>
  <c r="C13" i="41"/>
  <c r="C14" i="41"/>
  <c r="C15" i="41"/>
  <c r="C16" i="41"/>
  <c r="C17" i="41"/>
  <c r="C18" i="41"/>
  <c r="C19" i="41"/>
  <c r="C20" i="41"/>
  <c r="C21" i="41"/>
  <c r="C22" i="41"/>
  <c r="C23" i="41"/>
  <c r="C24" i="41"/>
  <c r="C25" i="41"/>
  <c r="C26" i="41"/>
  <c r="C27" i="41"/>
  <c r="C11" i="41"/>
  <c r="K29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27" i="50"/>
  <c r="K28" i="50"/>
  <c r="C29" i="50"/>
  <c r="D29" i="50"/>
  <c r="E29" i="50"/>
  <c r="F29" i="50"/>
  <c r="G29" i="50"/>
  <c r="H29" i="50"/>
  <c r="I29" i="50"/>
  <c r="J29" i="50"/>
  <c r="K12" i="50"/>
  <c r="B29" i="50"/>
  <c r="B28" i="41" l="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11" i="41"/>
  <c r="J29" i="49"/>
  <c r="J13" i="49"/>
  <c r="J14" i="49"/>
  <c r="J15" i="49"/>
  <c r="J16" i="49"/>
  <c r="J17" i="49"/>
  <c r="J18" i="49"/>
  <c r="J19" i="49"/>
  <c r="J20" i="49"/>
  <c r="J21" i="49"/>
  <c r="J22" i="49"/>
  <c r="J23" i="49"/>
  <c r="J24" i="49"/>
  <c r="J25" i="49"/>
  <c r="J26" i="49"/>
  <c r="J27" i="49"/>
  <c r="J28" i="49"/>
  <c r="C29" i="49"/>
  <c r="D29" i="49"/>
  <c r="E29" i="49"/>
  <c r="F29" i="49"/>
  <c r="G29" i="49"/>
  <c r="H29" i="49"/>
  <c r="I29" i="49"/>
  <c r="B29" i="49"/>
  <c r="J12" i="49"/>
  <c r="G12" i="41" l="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11" i="41"/>
  <c r="F28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11" i="41"/>
  <c r="D13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E28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11" i="41"/>
  <c r="D28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11" i="41"/>
  <c r="C27" i="44"/>
  <c r="D27" i="44"/>
  <c r="E27" i="44"/>
  <c r="F27" i="44"/>
  <c r="G27" i="44"/>
  <c r="H27" i="44"/>
  <c r="I27" i="44"/>
  <c r="J27" i="44"/>
  <c r="K11" i="44"/>
  <c r="K12" i="44"/>
  <c r="K13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G29" i="48"/>
  <c r="C29" i="48"/>
  <c r="D29" i="48"/>
  <c r="E29" i="48"/>
  <c r="F29" i="48"/>
  <c r="H13" i="48"/>
  <c r="H14" i="48"/>
  <c r="H15" i="48"/>
  <c r="H16" i="48"/>
  <c r="H17" i="48"/>
  <c r="H18" i="48"/>
  <c r="H19" i="48"/>
  <c r="H20" i="48"/>
  <c r="H21" i="48"/>
  <c r="H22" i="48"/>
  <c r="H23" i="48"/>
  <c r="H24" i="48"/>
  <c r="H25" i="48"/>
  <c r="H26" i="48"/>
  <c r="H27" i="48"/>
  <c r="H28" i="48"/>
  <c r="H12" i="48"/>
  <c r="B29" i="48"/>
  <c r="C29" i="47"/>
  <c r="B29" i="47"/>
  <c r="D12" i="47"/>
  <c r="G28" i="41" l="1"/>
  <c r="H29" i="48"/>
  <c r="D29" i="47"/>
  <c r="K27" i="44" l="1"/>
  <c r="K10" i="44"/>
  <c r="B27" i="44" l="1"/>
  <c r="G172" i="4" l="1"/>
  <c r="H15" i="4"/>
  <c r="I15" i="4" s="1"/>
  <c r="H16" i="4"/>
  <c r="I16" i="4" s="1"/>
  <c r="H17" i="4"/>
  <c r="I17" i="4" s="1"/>
  <c r="H18" i="4"/>
  <c r="I18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1" i="4"/>
  <c r="I51" i="4" s="1"/>
  <c r="H52" i="4"/>
  <c r="I52" i="4" s="1"/>
  <c r="H53" i="4"/>
  <c r="I53" i="4" s="1"/>
  <c r="H54" i="4"/>
  <c r="I54" i="4" s="1"/>
  <c r="H55" i="4"/>
  <c r="I55" i="4" s="1"/>
  <c r="H57" i="4"/>
  <c r="I57" i="4" s="1"/>
  <c r="H58" i="4"/>
  <c r="I58" i="4" s="1"/>
  <c r="H59" i="4"/>
  <c r="I59" i="4" s="1"/>
  <c r="H60" i="4"/>
  <c r="I60" i="4" s="1"/>
  <c r="H61" i="4"/>
  <c r="I61" i="4" s="1"/>
  <c r="H62" i="4"/>
  <c r="I62" i="4" s="1"/>
  <c r="H63" i="4"/>
  <c r="I63" i="4" s="1"/>
  <c r="H64" i="4"/>
  <c r="I64" i="4" s="1"/>
  <c r="H65" i="4"/>
  <c r="I65" i="4" s="1"/>
  <c r="H66" i="4"/>
  <c r="I66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 s="1"/>
  <c r="H95" i="4"/>
  <c r="I95" i="4" s="1"/>
  <c r="H96" i="4"/>
  <c r="I96" i="4" s="1"/>
  <c r="H97" i="4"/>
  <c r="I97" i="4" s="1"/>
  <c r="H98" i="4"/>
  <c r="I98" i="4" s="1"/>
  <c r="H99" i="4"/>
  <c r="I99" i="4" s="1"/>
  <c r="H100" i="4"/>
  <c r="I100" i="4" s="1"/>
  <c r="H101" i="4"/>
  <c r="I101" i="4" s="1"/>
  <c r="H102" i="4"/>
  <c r="I102" i="4" s="1"/>
  <c r="H103" i="4"/>
  <c r="I103" i="4" s="1"/>
  <c r="H104" i="4"/>
  <c r="I104" i="4" s="1"/>
  <c r="H105" i="4"/>
  <c r="I105" i="4" s="1"/>
  <c r="H106" i="4"/>
  <c r="I106" i="4" s="1"/>
  <c r="H107" i="4"/>
  <c r="I107" i="4" s="1"/>
  <c r="H108" i="4"/>
  <c r="I108" i="4" s="1"/>
  <c r="H109" i="4"/>
  <c r="I109" i="4" s="1"/>
  <c r="H110" i="4"/>
  <c r="I110" i="4" s="1"/>
  <c r="H111" i="4"/>
  <c r="I111" i="4" s="1"/>
  <c r="H112" i="4"/>
  <c r="I112" i="4" s="1"/>
  <c r="H115" i="4"/>
  <c r="I115" i="4" s="1"/>
  <c r="H116" i="4"/>
  <c r="I116" i="4" s="1"/>
  <c r="H117" i="4"/>
  <c r="I117" i="4" s="1"/>
  <c r="H118" i="4"/>
  <c r="I118" i="4" s="1"/>
  <c r="H119" i="4"/>
  <c r="I119" i="4" s="1"/>
  <c r="H120" i="4"/>
  <c r="I120" i="4" s="1"/>
  <c r="H121" i="4"/>
  <c r="I121" i="4" s="1"/>
  <c r="H122" i="4"/>
  <c r="I122" i="4" s="1"/>
  <c r="H123" i="4"/>
  <c r="I123" i="4" s="1"/>
  <c r="H124" i="4"/>
  <c r="I124" i="4" s="1"/>
  <c r="H125" i="4"/>
  <c r="I125" i="4" s="1"/>
  <c r="H126" i="4"/>
  <c r="I126" i="4" s="1"/>
  <c r="H127" i="4"/>
  <c r="I127" i="4" s="1"/>
  <c r="H128" i="4"/>
  <c r="I128" i="4" s="1"/>
  <c r="H131" i="4"/>
  <c r="I131" i="4" s="1"/>
  <c r="H132" i="4"/>
  <c r="I132" i="4" s="1"/>
  <c r="H133" i="4"/>
  <c r="I133" i="4" s="1"/>
  <c r="H134" i="4"/>
  <c r="I134" i="4" s="1"/>
  <c r="H135" i="4"/>
  <c r="I135" i="4" s="1"/>
  <c r="H136" i="4"/>
  <c r="I136" i="4" s="1"/>
  <c r="H137" i="4"/>
  <c r="I137" i="4" s="1"/>
  <c r="H138" i="4"/>
  <c r="I138" i="4" s="1"/>
  <c r="H139" i="4"/>
  <c r="I139" i="4" s="1"/>
  <c r="H140" i="4"/>
  <c r="I140" i="4" s="1"/>
  <c r="H141" i="4"/>
  <c r="I141" i="4" s="1"/>
  <c r="H142" i="4"/>
  <c r="I142" i="4" s="1"/>
  <c r="H143" i="4"/>
  <c r="I143" i="4" s="1"/>
  <c r="H144" i="4"/>
  <c r="I144" i="4" s="1"/>
  <c r="H145" i="4"/>
  <c r="I145" i="4" s="1"/>
  <c r="H146" i="4"/>
  <c r="I146" i="4" s="1"/>
  <c r="H147" i="4"/>
  <c r="I147" i="4" s="1"/>
  <c r="H148" i="4"/>
  <c r="I148" i="4" s="1"/>
  <c r="H151" i="4"/>
  <c r="I151" i="4" s="1"/>
  <c r="H152" i="4"/>
  <c r="I152" i="4" s="1"/>
  <c r="H153" i="4"/>
  <c r="I153" i="4" s="1"/>
  <c r="H154" i="4"/>
  <c r="I154" i="4" s="1"/>
  <c r="H155" i="4"/>
  <c r="I155" i="4" s="1"/>
  <c r="H156" i="4"/>
  <c r="I156" i="4" s="1"/>
  <c r="H157" i="4"/>
  <c r="I157" i="4" s="1"/>
  <c r="H158" i="4"/>
  <c r="I158" i="4" s="1"/>
  <c r="H159" i="4"/>
  <c r="I159" i="4" s="1"/>
  <c r="H160" i="4"/>
  <c r="I160" i="4" s="1"/>
  <c r="H161" i="4"/>
  <c r="I161" i="4" s="1"/>
  <c r="H162" i="4"/>
  <c r="I162" i="4" s="1"/>
  <c r="H163" i="4"/>
  <c r="I163" i="4" s="1"/>
  <c r="H164" i="4"/>
  <c r="I164" i="4" s="1"/>
  <c r="H166" i="4"/>
  <c r="I166" i="4" s="1"/>
  <c r="H167" i="4"/>
  <c r="I167" i="4" s="1"/>
  <c r="H168" i="4"/>
  <c r="I168" i="4" s="1"/>
  <c r="H169" i="4"/>
  <c r="I169" i="4" s="1"/>
  <c r="H170" i="4"/>
  <c r="I170" i="4" s="1"/>
  <c r="H171" i="4"/>
  <c r="I171" i="4" s="1"/>
  <c r="H19" i="4"/>
  <c r="I19" i="4" s="1"/>
  <c r="H20" i="4"/>
  <c r="I20" i="4" s="1"/>
  <c r="H21" i="4"/>
  <c r="I21" i="4" s="1"/>
  <c r="H10" i="4"/>
  <c r="I10" i="4" s="1"/>
  <c r="H11" i="4"/>
  <c r="I11" i="4" s="1"/>
  <c r="H12" i="4"/>
  <c r="I12" i="4" s="1"/>
  <c r="H13" i="4"/>
  <c r="I13" i="4" s="1"/>
  <c r="H14" i="4"/>
  <c r="I14" i="4" s="1"/>
  <c r="H9" i="4"/>
  <c r="I9" i="4" s="1"/>
  <c r="H172" i="4" l="1"/>
  <c r="I22" i="4"/>
  <c r="I172" i="4" s="1"/>
  <c r="I176" i="4"/>
  <c r="I177" i="4"/>
</calcChain>
</file>

<file path=xl/sharedStrings.xml><?xml version="1.0" encoding="utf-8"?>
<sst xmlns="http://schemas.openxmlformats.org/spreadsheetml/2006/main" count="478" uniqueCount="238">
  <si>
    <t>Identificação das unidades de formação</t>
  </si>
  <si>
    <t>Língua Estrangeira</t>
  </si>
  <si>
    <t>Tecnologias de Informação e Comunicação</t>
  </si>
  <si>
    <t>Higiene, Saúde e Segurança no Trabalho</t>
  </si>
  <si>
    <t>Educação Física</t>
  </si>
  <si>
    <t>Matemática Aplicada</t>
  </si>
  <si>
    <t xml:space="preserve">Português </t>
  </si>
  <si>
    <t>Cidadania e Empregabilidade</t>
  </si>
  <si>
    <t>Matemática para a Vida</t>
  </si>
  <si>
    <t xml:space="preserve">Cidadania e Sociedade </t>
  </si>
  <si>
    <t>Matemática e realidade</t>
  </si>
  <si>
    <t>Linguagem e Comunicação</t>
  </si>
  <si>
    <t>Cidadania e Profissionalidade</t>
  </si>
  <si>
    <t>Sociedade, Tecnologia e Ciência</t>
  </si>
  <si>
    <t>Cultura, Língua e Comunicação</t>
  </si>
  <si>
    <t>Equipamentos - princípios de funcionamento</t>
  </si>
  <si>
    <t>Sistemas ambientais</t>
  </si>
  <si>
    <t>Saúde - comportamentos e instituições</t>
  </si>
  <si>
    <t>Relações económicas</t>
  </si>
  <si>
    <t>Redes de informação e comunicação</t>
  </si>
  <si>
    <t>Modelos de urbanismo e mobilidade</t>
  </si>
  <si>
    <t>Sociedade, tecnologia e ciência - fundamentos</t>
  </si>
  <si>
    <t>Equipamentos - impactos culturais e comunicacionais</t>
  </si>
  <si>
    <t>Culturas ambientais</t>
  </si>
  <si>
    <t>Saúde - língua e comunicação</t>
  </si>
  <si>
    <t>Comunicação nas organizações</t>
  </si>
  <si>
    <t>Cultura, comunicação e média</t>
  </si>
  <si>
    <t>Culturas de urbanismo e mobilidade</t>
  </si>
  <si>
    <t>Fundamentos de cultura, língua e comunicação</t>
  </si>
  <si>
    <t>Liberdade e responsabilidade democráticas</t>
  </si>
  <si>
    <t>Processos sociais de mudança</t>
  </si>
  <si>
    <t>Reflexão e crítica</t>
  </si>
  <si>
    <t>Processos identitários</t>
  </si>
  <si>
    <t>Deontologia e princípios éticos</t>
  </si>
  <si>
    <t>Tolerância e mediação</t>
  </si>
  <si>
    <t>Processos e técnicas de negociação</t>
  </si>
  <si>
    <t>Construção de projectos pessoais e sociais</t>
  </si>
  <si>
    <t>Viver em Português</t>
  </si>
  <si>
    <t>Mundo Atual</t>
  </si>
  <si>
    <t>Atividades Económicas</t>
  </si>
  <si>
    <t>Artes Visuais</t>
  </si>
  <si>
    <t>Biologia</t>
  </si>
  <si>
    <t>Ciências Básicas</t>
  </si>
  <si>
    <t>Ciências Naturais</t>
  </si>
  <si>
    <t>Desenho</t>
  </si>
  <si>
    <t>Economia</t>
  </si>
  <si>
    <t>Física e Química</t>
  </si>
  <si>
    <t>Geometria Descritiva</t>
  </si>
  <si>
    <t>História das Artes</t>
  </si>
  <si>
    <t>Psicologia</t>
  </si>
  <si>
    <t>Química</t>
  </si>
  <si>
    <t>Sociologia</t>
  </si>
  <si>
    <t>Biologia (inclui Ecologia)</t>
  </si>
  <si>
    <t>Desenho técnico</t>
  </si>
  <si>
    <t>Direito</t>
  </si>
  <si>
    <t>Física</t>
  </si>
  <si>
    <t>Física e química</t>
  </si>
  <si>
    <t>Geometria descritiva</t>
  </si>
  <si>
    <t>História das artes</t>
  </si>
  <si>
    <t>Língua estrangeira</t>
  </si>
  <si>
    <t>Língua estrangeira II</t>
  </si>
  <si>
    <t>Matemática aplicada</t>
  </si>
  <si>
    <t>Psicologia e sociologia</t>
  </si>
  <si>
    <t>Teoria da comunicação</t>
  </si>
  <si>
    <t>Francês</t>
  </si>
  <si>
    <t>Inglês</t>
  </si>
  <si>
    <t>TIC (sensibilização)</t>
  </si>
  <si>
    <t>1. Pode optar-se pelo desenvolvimento da língua estrangeira que se revele mais interessante do ponto de vista das necessidades do mercado de trabalho, tendo por base os mesmos conteúdos e objetivos/competências a adquirir.</t>
  </si>
  <si>
    <t>Desenv. social e pessoal</t>
  </si>
  <si>
    <t>N.º de professores</t>
  </si>
  <si>
    <r>
      <t>Língua Estrangeira</t>
    </r>
    <r>
      <rPr>
        <b/>
        <vertAlign val="superscript"/>
        <sz val="10"/>
        <rFont val="Calibri"/>
        <family val="2"/>
      </rPr>
      <t>1</t>
    </r>
  </si>
  <si>
    <r>
      <t>Comunicar em Inglês</t>
    </r>
    <r>
      <rPr>
        <b/>
        <vertAlign val="superscript"/>
        <sz val="10"/>
        <rFont val="Calibri"/>
        <family val="2"/>
      </rPr>
      <t>1</t>
    </r>
  </si>
  <si>
    <r>
      <t>Domínios específicos (a indentificar por cada CT/FP)</t>
    </r>
    <r>
      <rPr>
        <b/>
        <vertAlign val="superscript"/>
        <sz val="10"/>
        <rFont val="Calibri"/>
        <family val="2"/>
      </rPr>
      <t>2</t>
    </r>
  </si>
  <si>
    <r>
      <t xml:space="preserve">Outras UFCD </t>
    </r>
    <r>
      <rPr>
        <b/>
        <vertAlign val="superscript"/>
        <sz val="10"/>
        <rFont val="Calibri"/>
        <family val="2"/>
      </rPr>
      <t>2</t>
    </r>
  </si>
  <si>
    <t>Formação sociocultural/Formação de base/ Formação científica</t>
  </si>
  <si>
    <r>
      <t xml:space="preserve">Formação em Competências Básicas </t>
    </r>
    <r>
      <rPr>
        <b/>
        <vertAlign val="superscript"/>
        <sz val="10"/>
        <color indexed="8"/>
        <rFont val="Calibri"/>
        <family val="2"/>
      </rPr>
      <t>3</t>
    </r>
  </si>
  <si>
    <r>
      <t>Linguagem e Comunicação (Língua Estrangeira)</t>
    </r>
    <r>
      <rPr>
        <b/>
        <vertAlign val="superscript"/>
        <sz val="10"/>
        <rFont val="Calibri"/>
        <family val="2"/>
      </rPr>
      <t>1</t>
    </r>
  </si>
  <si>
    <t>Carga horária UFCD</t>
  </si>
  <si>
    <t>N.º UFCD</t>
  </si>
  <si>
    <t>Total horas formação</t>
  </si>
  <si>
    <t xml:space="preserve">Língua Portuguesa </t>
  </si>
  <si>
    <t>CEF-N2-T2</t>
  </si>
  <si>
    <t>CEF-N2-T3</t>
  </si>
  <si>
    <t>CEF-N1-T1A</t>
  </si>
  <si>
    <t>CEF-N1-T1B</t>
  </si>
  <si>
    <t>CEF-N2-T4</t>
  </si>
  <si>
    <t>CEF-N4-T5</t>
  </si>
  <si>
    <t>CEF-N4-T6</t>
  </si>
  <si>
    <t>Cidadania e Mundo Actual</t>
  </si>
  <si>
    <t>CEF-N4-T7</t>
  </si>
  <si>
    <t>Leitura e escrita (iniciação)</t>
  </si>
  <si>
    <t>Leitura e escrita (aprofundamento)</t>
  </si>
  <si>
    <t>Leitura e escrita (consolidação)</t>
  </si>
  <si>
    <t>Cálculo (iniciação)</t>
  </si>
  <si>
    <t>Cálculo (aprofundamento)</t>
  </si>
  <si>
    <t>EFA-B1</t>
  </si>
  <si>
    <t>EFA-B2</t>
  </si>
  <si>
    <t>EFA-B1+B2</t>
  </si>
  <si>
    <t>EFA-B2+B3</t>
  </si>
  <si>
    <t>EFA B3</t>
  </si>
  <si>
    <t>Aprender com autonomia</t>
  </si>
  <si>
    <t>EFA-N1 e N2</t>
  </si>
  <si>
    <t>EFA- N4</t>
  </si>
  <si>
    <t>Portefólio Reflexivo de Aprendizagens (PRA)</t>
  </si>
  <si>
    <t>EFA-S3-TA/B/C</t>
  </si>
  <si>
    <r>
      <t>CLC_LEI</t>
    </r>
    <r>
      <rPr>
        <b/>
        <vertAlign val="superscript"/>
        <sz val="10"/>
        <rFont val="Calibri"/>
        <family val="2"/>
      </rPr>
      <t>1</t>
    </r>
  </si>
  <si>
    <r>
      <t>CLC_LEC</t>
    </r>
    <r>
      <rPr>
        <b/>
        <vertAlign val="superscript"/>
        <sz val="10"/>
        <rFont val="Calibri"/>
        <family val="2"/>
      </rPr>
      <t>1</t>
    </r>
  </si>
  <si>
    <t>Aprendizagem</t>
  </si>
  <si>
    <r>
      <t>Domínios científicos (a indentificar por cada CT/FP)</t>
    </r>
    <r>
      <rPr>
        <b/>
        <vertAlign val="superscript"/>
        <sz val="10"/>
        <rFont val="Calibri"/>
        <family val="2"/>
      </rPr>
      <t>2</t>
    </r>
  </si>
  <si>
    <t>CEF-N4</t>
  </si>
  <si>
    <t>CEF-N1</t>
  </si>
  <si>
    <t>CEF-N2</t>
  </si>
  <si>
    <t>2. Conforme a saída profissional e o respetivo plano curricular.</t>
  </si>
  <si>
    <t>3. De acordo com as condições definidas no artigo 7.º da respetiva Portaria enquadradora - Portaria n.º 1100/2010, de 22 de outubro . Ser titulares de habilitação ara a docência em qualquer nível de educação e ensino não superior, obrigatoriamente
complementada com curso de formação especializada, de nível superior, em área correspondente à educação de base de adultos; ou b) Ser titulares de  habilitação para a docência no 1.º ou 2.º ciclos do ensino básico, nos grupos de recrutamento 110, 200, 210, 220 e 230 e, preferencialmente, possuir experiência em educação e formação de adultos.</t>
  </si>
  <si>
    <t xml:space="preserve">Total </t>
  </si>
  <si>
    <t>Delegação Regional do Norte</t>
  </si>
  <si>
    <t xml:space="preserve">Grupo de recrutamento </t>
  </si>
  <si>
    <t>200/210/220</t>
  </si>
  <si>
    <t>400/600</t>
  </si>
  <si>
    <t>400/420/520</t>
  </si>
  <si>
    <t>510/520</t>
  </si>
  <si>
    <t>430/530</t>
  </si>
  <si>
    <t>300/400/550</t>
  </si>
  <si>
    <t>300/420</t>
  </si>
  <si>
    <t>300/400/410</t>
  </si>
  <si>
    <t>300/310/320/330/340/350</t>
  </si>
  <si>
    <t>300/330</t>
  </si>
  <si>
    <t>400/430</t>
  </si>
  <si>
    <t>410/430</t>
  </si>
  <si>
    <t>400/410/430</t>
  </si>
  <si>
    <t>430/520</t>
  </si>
  <si>
    <t>420/510/520/530</t>
  </si>
  <si>
    <t>430/550</t>
  </si>
  <si>
    <t>420/530</t>
  </si>
  <si>
    <t>500/530/550</t>
  </si>
  <si>
    <t>510/520/530</t>
  </si>
  <si>
    <t>210/220</t>
  </si>
  <si>
    <t>530/600</t>
  </si>
  <si>
    <t>300/320</t>
  </si>
  <si>
    <t>200/210/220/230/240/250/260</t>
  </si>
  <si>
    <t>300/310/320/330/340/350/400/410/420/430/500/510/520/530/540/550/560/600/610/620</t>
  </si>
  <si>
    <t xml:space="preserve">200. Português e Estudos Sociais/História </t>
  </si>
  <si>
    <t>210. Português e Francês</t>
  </si>
  <si>
    <t>220. Português e Inglês</t>
  </si>
  <si>
    <t>230. Matemática e Ciências da Natureza</t>
  </si>
  <si>
    <t xml:space="preserve">300. Português </t>
  </si>
  <si>
    <t xml:space="preserve">320. Francês </t>
  </si>
  <si>
    <t xml:space="preserve">330. Inglês </t>
  </si>
  <si>
    <t xml:space="preserve">400. História </t>
  </si>
  <si>
    <t xml:space="preserve">410. Filosofia </t>
  </si>
  <si>
    <t xml:space="preserve">420. Geografia </t>
  </si>
  <si>
    <t xml:space="preserve">500. Matemática </t>
  </si>
  <si>
    <t xml:space="preserve">510. Física e Química </t>
  </si>
  <si>
    <t xml:space="preserve">520. Biologia e Geologia </t>
  </si>
  <si>
    <t>DN</t>
  </si>
  <si>
    <t>DC</t>
  </si>
  <si>
    <t>DL</t>
  </si>
  <si>
    <t>DA</t>
  </si>
  <si>
    <t>DG</t>
  </si>
  <si>
    <t>Total</t>
  </si>
  <si>
    <t xml:space="preserve">Grupo de Recrutamento </t>
  </si>
  <si>
    <t xml:space="preserve">Grupos de Recrutamento </t>
  </si>
  <si>
    <t>N-EFBG</t>
  </si>
  <si>
    <t>N-EFBR</t>
  </si>
  <si>
    <t>N-EFVC</t>
  </si>
  <si>
    <t>N-EFVR</t>
  </si>
  <si>
    <t>N-EVTM</t>
  </si>
  <si>
    <t xml:space="preserve">N-EFPO </t>
  </si>
  <si>
    <t xml:space="preserve">Bragança </t>
  </si>
  <si>
    <t>Rio Meão</t>
  </si>
  <si>
    <t>Vila Real</t>
  </si>
  <si>
    <t>Viana Castelo</t>
  </si>
  <si>
    <t>Chaves</t>
  </si>
  <si>
    <t>C-EFAG</t>
  </si>
  <si>
    <t>C-EFCB</t>
  </si>
  <si>
    <t>C-EFCO</t>
  </si>
  <si>
    <t>C-EFAV</t>
  </si>
  <si>
    <t>C-EFVI</t>
  </si>
  <si>
    <t>C-EFLE</t>
  </si>
  <si>
    <t>C-EFGU</t>
  </si>
  <si>
    <t>C-EFPI</t>
  </si>
  <si>
    <t>Arganil</t>
  </si>
  <si>
    <t>Águeda</t>
  </si>
  <si>
    <t>Coimbra</t>
  </si>
  <si>
    <t>Castelo Branco</t>
  </si>
  <si>
    <t>Leiria</t>
  </si>
  <si>
    <t>Viseu</t>
  </si>
  <si>
    <t>A-EFAL</t>
  </si>
  <si>
    <t>A-EFEV</t>
  </si>
  <si>
    <t>A-EFBE</t>
  </si>
  <si>
    <t>A-EFPO</t>
  </si>
  <si>
    <t>Santiago do Cacém</t>
  </si>
  <si>
    <t>Beja</t>
  </si>
  <si>
    <t>Aljustrel</t>
  </si>
  <si>
    <t>Évora</t>
  </si>
  <si>
    <t>Portalegre</t>
  </si>
  <si>
    <r>
      <t xml:space="preserve">340. Alemão - </t>
    </r>
    <r>
      <rPr>
        <sz val="8"/>
        <rFont val="Calibri"/>
        <family val="2"/>
        <scheme val="minor"/>
      </rPr>
      <t>obrigatória a variante de Estudos Ingleses e Alemães ou Portugueses e Alemães</t>
    </r>
  </si>
  <si>
    <r>
      <t xml:space="preserve">350. Espanhol - </t>
    </r>
    <r>
      <rPr>
        <sz val="8"/>
        <rFont val="Calibri"/>
        <family val="2"/>
        <scheme val="minor"/>
      </rPr>
      <t>obrigatória a variante de Estudos Portugueses e Espanhóis</t>
    </r>
  </si>
  <si>
    <t>Obervações</t>
  </si>
  <si>
    <t>DELEGAÇÃO REGIONAL DO NORTE</t>
  </si>
  <si>
    <t>DELEGAÇÃO REGIONAL DO CENTRO</t>
  </si>
  <si>
    <t>DELEGAÇÃO REGIONAL DO ALGARVE</t>
  </si>
  <si>
    <t>DELEGAÇÃO REGIONAL DE LISBOA E VALE DO TEJO</t>
  </si>
  <si>
    <t>DELEGAÇÃO REGIONAL DO ALENTEJO</t>
  </si>
  <si>
    <t>N.º Vagas/Delegação Regional</t>
  </si>
  <si>
    <t xml:space="preserve">* Grupo de recrutamento que visa responder às necessidades no âmbito da formação de competências básicas. </t>
  </si>
  <si>
    <t>Observações</t>
  </si>
  <si>
    <t>N-EFDV</t>
  </si>
  <si>
    <t>110. 1º Ciclo Ensino Básico*</t>
  </si>
  <si>
    <t>550. Informática</t>
  </si>
  <si>
    <t xml:space="preserve">*Grupo de recrutamento que visa responder às necessidades no âmbito da formação de competências básicas. </t>
  </si>
  <si>
    <t>N-EFVG</t>
  </si>
  <si>
    <t>Braga</t>
  </si>
  <si>
    <t>Porto</t>
  </si>
  <si>
    <t>Vila Nova de Gaia</t>
  </si>
  <si>
    <t>Formadores</t>
  </si>
  <si>
    <t>Aveiro</t>
  </si>
  <si>
    <t>Guarda</t>
  </si>
  <si>
    <t>Seia</t>
  </si>
  <si>
    <t>Ponte de Sôr</t>
  </si>
  <si>
    <t>G-EFBA</t>
  </si>
  <si>
    <t>G-EFFA</t>
  </si>
  <si>
    <t>Faro</t>
  </si>
  <si>
    <t>Barlavento</t>
  </si>
  <si>
    <t>L-EFVF Alverca Formadores</t>
  </si>
  <si>
    <t>L-EFLI Lisboa Formadores</t>
  </si>
  <si>
    <t>L-EFSA Santarém Formadores</t>
  </si>
  <si>
    <t>L-EFSX Seixal Formadores</t>
  </si>
  <si>
    <t>L-EFMT Tomar Formadores</t>
  </si>
  <si>
    <t>L-EFSI Sintra Formadores</t>
  </si>
  <si>
    <t>L-EFSE Setúbal Formadores</t>
  </si>
  <si>
    <t>L-FRAL
Alcoitão Formadores</t>
  </si>
  <si>
    <t>L-EFAM Amadora Formadores</t>
  </si>
  <si>
    <t>Identificação de necessidades para o período de 2018</t>
  </si>
  <si>
    <t xml:space="preserve">Identificação de necessidades para o período de 2018 </t>
  </si>
  <si>
    <t>Identificação de necessidades para o período  de 2018</t>
  </si>
  <si>
    <t>330. Inglês</t>
  </si>
  <si>
    <t>520. Biologia e Geologia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</si>
</sst>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.0"/>
    <numFmt numFmtId="165" formatCode="_-* #,##0.00\ &quot;Esc.&quot;_-;\-* #,##0.00\ &quot;Esc.&quot;_-;_-* &quot;-&quot;??\ &quot;Esc.&quot;_-;_-@_-"/>
  </numFmts>
  <fonts count="5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0"/>
      <name val="Calibri"/>
      <family val="2"/>
    </font>
    <font>
      <b/>
      <vertAlign val="superscript"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Verdana"/>
      <family val="2"/>
    </font>
    <font>
      <sz val="8"/>
      <color rgb="FF000000"/>
      <name val="Verdana"/>
      <family val="2"/>
    </font>
    <font>
      <b/>
      <sz val="11.5"/>
      <color indexed="8"/>
      <name val="Calibri"/>
      <family val="2"/>
    </font>
    <font>
      <sz val="12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sz val="8"/>
      <color indexed="17"/>
      <name val="Arial"/>
      <family val="2"/>
    </font>
    <font>
      <sz val="11"/>
      <color indexed="17"/>
      <name val="Calibri"/>
      <family val="2"/>
    </font>
    <font>
      <sz val="8"/>
      <color rgb="FF0061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Verdana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8"/>
      <name val="Verdan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1A0C7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/>
      <top/>
      <bottom style="thick">
        <color theme="0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/>
      <top/>
      <bottom style="hair">
        <color indexed="64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hair">
        <color theme="1" tint="0.499984740745262"/>
      </left>
      <right/>
      <top style="hair">
        <color indexed="64"/>
      </top>
      <bottom style="hair">
        <color theme="1" tint="0.499984740745262"/>
      </bottom>
      <diagonal/>
    </border>
    <border>
      <left/>
      <right/>
      <top style="hair">
        <color indexed="64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hair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hair">
        <color theme="1" tint="0.499984740745262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hair">
        <color indexed="64"/>
      </bottom>
      <diagonal/>
    </border>
    <border>
      <left style="thick">
        <color theme="0"/>
      </left>
      <right/>
      <top style="thick">
        <color theme="0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9">
    <xf numFmtId="0" fontId="0" fillId="0" borderId="0"/>
    <xf numFmtId="0" fontId="25" fillId="0" borderId="0"/>
    <xf numFmtId="0" fontId="26" fillId="0" borderId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43" applyNumberFormat="0" applyAlignment="0" applyProtection="0"/>
    <xf numFmtId="0" fontId="31" fillId="56" borderId="44" applyNumberFormat="0" applyAlignment="0" applyProtection="0"/>
    <xf numFmtId="0" fontId="32" fillId="51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24" fillId="34" borderId="0" applyNumberFormat="0" applyBorder="0" applyAlignment="0" applyProtection="0"/>
    <xf numFmtId="0" fontId="36" fillId="34" borderId="0" applyNumberFormat="0" applyBorder="0" applyAlignment="0" applyProtection="0"/>
    <xf numFmtId="165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8" fillId="0" borderId="45" applyNumberFormat="0" applyFill="0" applyAlignment="0" applyProtection="0"/>
    <xf numFmtId="0" fontId="39" fillId="0" borderId="46" applyNumberFormat="0" applyFill="0" applyAlignment="0" applyProtection="0"/>
    <xf numFmtId="0" fontId="40" fillId="0" borderId="47" applyNumberFormat="0" applyFill="0" applyAlignment="0" applyProtection="0"/>
    <xf numFmtId="0" fontId="40" fillId="0" borderId="0" applyNumberFormat="0" applyFill="0" applyBorder="0" applyAlignment="0" applyProtection="0"/>
    <xf numFmtId="0" fontId="41" fillId="42" borderId="43" applyNumberFormat="0" applyAlignment="0" applyProtection="0"/>
    <xf numFmtId="0" fontId="42" fillId="0" borderId="48" applyNumberFormat="0" applyFill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43" fillId="57" borderId="0" applyNumberFormat="0" applyBorder="0" applyAlignment="0" applyProtection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44" fillId="0" borderId="0"/>
    <xf numFmtId="0" fontId="26" fillId="0" borderId="0">
      <alignment wrapText="1"/>
    </xf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wrapText="1"/>
    </xf>
    <xf numFmtId="0" fontId="27" fillId="0" borderId="0"/>
    <xf numFmtId="0" fontId="45" fillId="0" borderId="0"/>
    <xf numFmtId="0" fontId="45" fillId="0" borderId="0"/>
    <xf numFmtId="0" fontId="26" fillId="0" borderId="0"/>
    <xf numFmtId="0" fontId="25" fillId="0" borderId="0"/>
    <xf numFmtId="0" fontId="26" fillId="0" borderId="0"/>
    <xf numFmtId="0" fontId="45" fillId="0" borderId="0"/>
    <xf numFmtId="0" fontId="23" fillId="0" borderId="0"/>
    <xf numFmtId="0" fontId="45" fillId="0" borderId="0"/>
    <xf numFmtId="0" fontId="45" fillId="0" borderId="0"/>
    <xf numFmtId="0" fontId="26" fillId="0" borderId="0"/>
    <xf numFmtId="0" fontId="27" fillId="58" borderId="49" applyNumberFormat="0" applyFont="0" applyAlignment="0" applyProtection="0"/>
    <xf numFmtId="0" fontId="27" fillId="58" borderId="49" applyNumberFormat="0" applyFont="0" applyAlignment="0" applyProtection="0"/>
    <xf numFmtId="0" fontId="46" fillId="55" borderId="5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left" vertical="center" wrapText="1" inden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9" fillId="2" borderId="1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9" fillId="5" borderId="25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0" fillId="8" borderId="2" xfId="0" applyFill="1" applyBorder="1"/>
    <xf numFmtId="0" fontId="9" fillId="5" borderId="26" xfId="0" applyFont="1" applyFill="1" applyBorder="1" applyAlignment="1">
      <alignment vertical="center"/>
    </xf>
    <xf numFmtId="0" fontId="0" fillId="9" borderId="0" xfId="0" applyFill="1"/>
    <xf numFmtId="0" fontId="8" fillId="0" borderId="27" xfId="0" applyFont="1" applyBorder="1" applyAlignment="1">
      <alignment horizontal="left" vertical="center" wrapText="1" indent="1"/>
    </xf>
    <xf numFmtId="0" fontId="8" fillId="0" borderId="28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 indent="1"/>
    </xf>
    <xf numFmtId="0" fontId="10" fillId="0" borderId="29" xfId="0" applyFont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10" borderId="26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/>
    </xf>
    <xf numFmtId="0" fontId="0" fillId="0" borderId="3" xfId="0" applyFont="1" applyBorder="1" applyAlignment="1">
      <alignment horizontal="right"/>
    </xf>
    <xf numFmtId="0" fontId="10" fillId="9" borderId="4" xfId="0" applyFont="1" applyFill="1" applyBorder="1" applyAlignment="1">
      <alignment horizontal="left" vertical="center" wrapText="1"/>
    </xf>
    <xf numFmtId="0" fontId="0" fillId="9" borderId="4" xfId="0" applyFill="1" applyBorder="1"/>
    <xf numFmtId="0" fontId="0" fillId="9" borderId="3" xfId="0" applyFill="1" applyBorder="1"/>
    <xf numFmtId="0" fontId="10" fillId="10" borderId="4" xfId="0" applyFont="1" applyFill="1" applyBorder="1" applyAlignment="1">
      <alignment horizontal="left" vertical="center" wrapText="1"/>
    </xf>
    <xf numFmtId="0" fontId="10" fillId="10" borderId="5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0" fillId="10" borderId="3" xfId="0" applyFont="1" applyFill="1" applyBorder="1" applyAlignment="1">
      <alignment horizontal="right"/>
    </xf>
    <xf numFmtId="0" fontId="0" fillId="10" borderId="0" xfId="0" applyFill="1"/>
    <xf numFmtId="0" fontId="10" fillId="10" borderId="2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10" fillId="10" borderId="0" xfId="0" applyFont="1" applyFill="1" applyBorder="1" applyAlignment="1">
      <alignment horizontal="left" vertical="center" wrapText="1"/>
    </xf>
    <xf numFmtId="0" fontId="0" fillId="10" borderId="0" xfId="0" applyFill="1" applyBorder="1"/>
    <xf numFmtId="0" fontId="10" fillId="4" borderId="24" xfId="0" applyFont="1" applyFill="1" applyBorder="1"/>
    <xf numFmtId="0" fontId="14" fillId="13" borderId="0" xfId="0" applyFont="1" applyFill="1" applyBorder="1"/>
    <xf numFmtId="0" fontId="14" fillId="13" borderId="2" xfId="0" applyFont="1" applyFill="1" applyBorder="1"/>
    <xf numFmtId="0" fontId="8" fillId="9" borderId="3" xfId="0" applyFont="1" applyFill="1" applyBorder="1" applyAlignment="1">
      <alignment horizontal="left" vertical="center" wrapText="1"/>
    </xf>
    <xf numFmtId="0" fontId="9" fillId="0" borderId="24" xfId="0" applyFont="1" applyBorder="1"/>
    <xf numFmtId="0" fontId="0" fillId="6" borderId="3" xfId="0" applyFont="1" applyFill="1" applyBorder="1" applyAlignment="1">
      <alignment horizontal="right"/>
    </xf>
    <xf numFmtId="0" fontId="0" fillId="6" borderId="3" xfId="0" applyFill="1" applyBorder="1"/>
    <xf numFmtId="0" fontId="0" fillId="7" borderId="3" xfId="0" applyFont="1" applyFill="1" applyBorder="1" applyAlignment="1">
      <alignment horizontal="right"/>
    </xf>
    <xf numFmtId="0" fontId="0" fillId="7" borderId="3" xfId="0" applyFill="1" applyBorder="1"/>
    <xf numFmtId="0" fontId="4" fillId="8" borderId="2" xfId="0" applyFont="1" applyFill="1" applyBorder="1"/>
    <xf numFmtId="0" fontId="14" fillId="8" borderId="3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right" vertical="center" wrapText="1"/>
    </xf>
    <xf numFmtId="0" fontId="0" fillId="4" borderId="3" xfId="0" applyFont="1" applyFill="1" applyBorder="1" applyAlignment="1">
      <alignment horizontal="right"/>
    </xf>
    <xf numFmtId="0" fontId="4" fillId="8" borderId="3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4" fillId="13" borderId="3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/>
    </xf>
    <xf numFmtId="0" fontId="0" fillId="14" borderId="3" xfId="0" applyFont="1" applyFill="1" applyBorder="1" applyAlignment="1">
      <alignment horizontal="right"/>
    </xf>
    <xf numFmtId="0" fontId="4" fillId="8" borderId="3" xfId="0" applyFont="1" applyFill="1" applyBorder="1" applyAlignment="1">
      <alignment horizontal="right"/>
    </xf>
    <xf numFmtId="0" fontId="4" fillId="13" borderId="3" xfId="0" applyFont="1" applyFill="1" applyBorder="1" applyAlignment="1">
      <alignment horizontal="right"/>
    </xf>
    <xf numFmtId="0" fontId="15" fillId="15" borderId="3" xfId="0" applyFont="1" applyFill="1" applyBorder="1" applyAlignment="1">
      <alignment horizontal="right" vertical="center" wrapText="1"/>
    </xf>
    <xf numFmtId="0" fontId="8" fillId="16" borderId="1" xfId="0" applyFont="1" applyFill="1" applyBorder="1" applyAlignment="1">
      <alignment horizontal="left" vertical="center" wrapText="1"/>
    </xf>
    <xf numFmtId="0" fontId="8" fillId="16" borderId="2" xfId="0" applyFont="1" applyFill="1" applyBorder="1" applyAlignment="1">
      <alignment horizontal="left" vertical="center" wrapText="1"/>
    </xf>
    <xf numFmtId="0" fontId="10" fillId="16" borderId="2" xfId="0" applyFont="1" applyFill="1" applyBorder="1" applyAlignment="1">
      <alignment horizontal="left" vertical="center" wrapText="1"/>
    </xf>
    <xf numFmtId="0" fontId="14" fillId="13" borderId="2" xfId="0" applyFont="1" applyFill="1" applyBorder="1" applyAlignment="1">
      <alignment horizontal="left"/>
    </xf>
    <xf numFmtId="1" fontId="10" fillId="3" borderId="31" xfId="0" applyNumberFormat="1" applyFont="1" applyFill="1" applyBorder="1" applyAlignment="1">
      <alignment horizontal="right" vertical="center" wrapText="1"/>
    </xf>
    <xf numFmtId="0" fontId="16" fillId="8" borderId="3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 wrapText="1"/>
    </xf>
    <xf numFmtId="164" fontId="8" fillId="0" borderId="20" xfId="0" applyNumberFormat="1" applyFont="1" applyBorder="1" applyAlignment="1">
      <alignment horizontal="righ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0" fillId="16" borderId="6" xfId="0" applyFont="1" applyFill="1" applyBorder="1" applyAlignment="1">
      <alignment horizontal="left" vertical="center" wrapText="1"/>
    </xf>
    <xf numFmtId="0" fontId="0" fillId="9" borderId="0" xfId="0" applyFill="1" applyBorder="1"/>
    <xf numFmtId="0" fontId="15" fillId="15" borderId="7" xfId="0" applyFont="1" applyFill="1" applyBorder="1" applyAlignment="1">
      <alignment horizontal="right" vertical="center" wrapText="1"/>
    </xf>
    <xf numFmtId="1" fontId="10" fillId="3" borderId="17" xfId="0" applyNumberFormat="1" applyFont="1" applyFill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0" fontId="0" fillId="17" borderId="6" xfId="0" applyFill="1" applyBorder="1"/>
    <xf numFmtId="0" fontId="12" fillId="17" borderId="6" xfId="0" applyFont="1" applyFill="1" applyBorder="1" applyAlignment="1">
      <alignment horizontal="left" vertical="center" wrapText="1"/>
    </xf>
    <xf numFmtId="0" fontId="10" fillId="17" borderId="6" xfId="0" applyFont="1" applyFill="1" applyBorder="1" applyAlignment="1">
      <alignment horizontal="left" vertical="center" wrapText="1"/>
    </xf>
    <xf numFmtId="0" fontId="17" fillId="17" borderId="6" xfId="0" applyFont="1" applyFill="1" applyBorder="1" applyAlignment="1">
      <alignment horizontal="right" vertical="center" wrapText="1"/>
    </xf>
    <xf numFmtId="0" fontId="0" fillId="6" borderId="3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16" fillId="13" borderId="3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0" fillId="10" borderId="3" xfId="0" applyFill="1" applyBorder="1" applyAlignment="1">
      <alignment horizontal="right"/>
    </xf>
    <xf numFmtId="0" fontId="0" fillId="14" borderId="3" xfId="0" applyFill="1" applyBorder="1" applyAlignment="1">
      <alignment horizontal="right"/>
    </xf>
    <xf numFmtId="0" fontId="0" fillId="7" borderId="3" xfId="0" applyFill="1" applyBorder="1" applyAlignment="1"/>
    <xf numFmtId="0" fontId="0" fillId="0" borderId="3" xfId="0" applyBorder="1" applyAlignment="1"/>
    <xf numFmtId="0" fontId="0" fillId="10" borderId="3" xfId="0" applyFill="1" applyBorder="1" applyAlignment="1"/>
    <xf numFmtId="0" fontId="4" fillId="8" borderId="3" xfId="0" applyFont="1" applyFill="1" applyBorder="1" applyAlignment="1"/>
    <xf numFmtId="0" fontId="0" fillId="4" borderId="3" xfId="0" applyFill="1" applyBorder="1" applyAlignment="1"/>
    <xf numFmtId="0" fontId="4" fillId="13" borderId="3" xfId="0" applyFont="1" applyFill="1" applyBorder="1" applyAlignment="1"/>
    <xf numFmtId="0" fontId="8" fillId="15" borderId="3" xfId="0" applyFont="1" applyFill="1" applyBorder="1" applyAlignment="1">
      <alignment vertical="center" wrapText="1"/>
    </xf>
    <xf numFmtId="0" fontId="8" fillId="15" borderId="3" xfId="0" applyFont="1" applyFill="1" applyBorder="1" applyAlignment="1">
      <alignment horizontal="right" vertical="center" wrapText="1"/>
    </xf>
    <xf numFmtId="0" fontId="10" fillId="15" borderId="3" xfId="0" applyFont="1" applyFill="1" applyBorder="1" applyAlignment="1">
      <alignment horizontal="right" vertical="center" wrapText="1"/>
    </xf>
    <xf numFmtId="0" fontId="10" fillId="15" borderId="7" xfId="0" applyFont="1" applyFill="1" applyBorder="1" applyAlignment="1">
      <alignment horizontal="right" vertical="center" wrapText="1"/>
    </xf>
    <xf numFmtId="1" fontId="12" fillId="17" borderId="7" xfId="0" applyNumberFormat="1" applyFont="1" applyFill="1" applyBorder="1" applyAlignment="1">
      <alignment horizontal="right" vertical="center" wrapText="1"/>
    </xf>
    <xf numFmtId="164" fontId="12" fillId="17" borderId="7" xfId="0" applyNumberFormat="1" applyFont="1" applyFill="1" applyBorder="1" applyAlignment="1">
      <alignment horizontal="right" vertical="center" wrapText="1"/>
    </xf>
    <xf numFmtId="0" fontId="0" fillId="9" borderId="8" xfId="0" applyFill="1" applyBorder="1"/>
    <xf numFmtId="0" fontId="0" fillId="9" borderId="9" xfId="0" applyFill="1" applyBorder="1"/>
    <xf numFmtId="0" fontId="10" fillId="9" borderId="3" xfId="0" applyFont="1" applyFill="1" applyBorder="1" applyAlignment="1">
      <alignment horizontal="left" vertical="center" wrapText="1"/>
    </xf>
    <xf numFmtId="0" fontId="0" fillId="9" borderId="10" xfId="0" applyFill="1" applyBorder="1"/>
    <xf numFmtId="0" fontId="0" fillId="9" borderId="7" xfId="0" applyFill="1" applyBorder="1"/>
    <xf numFmtId="0" fontId="0" fillId="9" borderId="6" xfId="0" applyFill="1" applyBorder="1"/>
    <xf numFmtId="0" fontId="11" fillId="0" borderId="0" xfId="0" applyFont="1" applyAlignment="1">
      <alignment horizontal="left" vertical="top" wrapText="1"/>
    </xf>
    <xf numFmtId="0" fontId="6" fillId="18" borderId="18" xfId="0" applyFont="1" applyFill="1" applyBorder="1" applyAlignment="1">
      <alignment horizontal="left"/>
    </xf>
    <xf numFmtId="0" fontId="14" fillId="16" borderId="2" xfId="0" applyFont="1" applyFill="1" applyBorder="1" applyAlignment="1">
      <alignment horizontal="left" vertical="center" wrapText="1"/>
    </xf>
    <xf numFmtId="0" fontId="13" fillId="5" borderId="26" xfId="0" applyFont="1" applyFill="1" applyBorder="1" applyAlignment="1">
      <alignment horizontal="center" vertical="center"/>
    </xf>
    <xf numFmtId="0" fontId="10" fillId="19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0" fillId="19" borderId="3" xfId="0" applyFont="1" applyFill="1" applyBorder="1" applyAlignment="1">
      <alignment horizontal="left"/>
    </xf>
    <xf numFmtId="0" fontId="0" fillId="9" borderId="3" xfId="0" applyFont="1" applyFill="1" applyBorder="1"/>
    <xf numFmtId="0" fontId="4" fillId="5" borderId="3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0" fillId="19" borderId="3" xfId="0" applyFont="1" applyFill="1" applyBorder="1"/>
    <xf numFmtId="0" fontId="4" fillId="5" borderId="3" xfId="0" applyFont="1" applyFill="1" applyBorder="1"/>
    <xf numFmtId="0" fontId="14" fillId="16" borderId="1" xfId="0" applyFont="1" applyFill="1" applyBorder="1" applyAlignment="1">
      <alignment horizontal="left" vertical="center" wrapText="1"/>
    </xf>
    <xf numFmtId="0" fontId="14" fillId="16" borderId="6" xfId="0" applyFont="1" applyFill="1" applyBorder="1" applyAlignment="1">
      <alignment horizontal="left" vertical="center" wrapText="1"/>
    </xf>
    <xf numFmtId="164" fontId="0" fillId="0" borderId="0" xfId="0" applyNumberFormat="1"/>
    <xf numFmtId="0" fontId="12" fillId="0" borderId="0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0" fillId="9" borderId="1" xfId="0" applyFill="1" applyBorder="1"/>
    <xf numFmtId="0" fontId="6" fillId="0" borderId="0" xfId="0" applyFont="1"/>
    <xf numFmtId="0" fontId="15" fillId="0" borderId="0" xfId="0" applyFont="1" applyFill="1" applyBorder="1" applyAlignment="1">
      <alignment horizontal="left"/>
    </xf>
    <xf numFmtId="1" fontId="12" fillId="17" borderId="3" xfId="0" applyNumberFormat="1" applyFont="1" applyFill="1" applyBorder="1" applyAlignment="1">
      <alignment horizontal="right" vertical="center" wrapText="1"/>
    </xf>
    <xf numFmtId="0" fontId="0" fillId="0" borderId="0" xfId="0"/>
    <xf numFmtId="1" fontId="0" fillId="0" borderId="0" xfId="0" applyNumberFormat="1"/>
    <xf numFmtId="0" fontId="11" fillId="0" borderId="0" xfId="0" applyFont="1" applyAlignment="1">
      <alignment vertical="top" wrapText="1"/>
    </xf>
    <xf numFmtId="1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1" fillId="0" borderId="0" xfId="0" applyFont="1"/>
    <xf numFmtId="0" fontId="11" fillId="0" borderId="0" xfId="0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13" fillId="13" borderId="32" xfId="0" applyFont="1" applyFill="1" applyBorder="1" applyAlignment="1">
      <alignment horizontal="center" vertical="center" wrapText="1"/>
    </xf>
    <xf numFmtId="0" fontId="13" fillId="27" borderId="32" xfId="0" applyFont="1" applyFill="1" applyBorder="1" applyAlignment="1">
      <alignment horizontal="center" vertical="center" wrapText="1"/>
    </xf>
    <xf numFmtId="0" fontId="13" fillId="32" borderId="32" xfId="0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0" fontId="13" fillId="31" borderId="32" xfId="0" applyFont="1" applyFill="1" applyBorder="1" applyAlignment="1">
      <alignment horizontal="center" vertical="center" wrapText="1"/>
    </xf>
    <xf numFmtId="0" fontId="13" fillId="12" borderId="42" xfId="0" applyFont="1" applyFill="1" applyBorder="1" applyAlignment="1">
      <alignment horizontal="center" vertical="center" wrapText="1"/>
    </xf>
    <xf numFmtId="1" fontId="12" fillId="28" borderId="5" xfId="0" applyNumberFormat="1" applyFont="1" applyFill="1" applyBorder="1" applyAlignment="1">
      <alignment horizontal="right" vertical="center" wrapText="1"/>
    </xf>
    <xf numFmtId="0" fontId="0" fillId="17" borderId="2" xfId="0" applyFill="1" applyBorder="1"/>
    <xf numFmtId="0" fontId="9" fillId="2" borderId="41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right" vertical="center" wrapText="1"/>
    </xf>
    <xf numFmtId="0" fontId="6" fillId="26" borderId="3" xfId="0" applyFont="1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10" fillId="9" borderId="4" xfId="0" applyFont="1" applyFill="1" applyBorder="1" applyAlignment="1">
      <alignment horizontal="left" vertical="center" wrapText="1"/>
    </xf>
    <xf numFmtId="0" fontId="15" fillId="20" borderId="8" xfId="0" applyFont="1" applyFill="1" applyBorder="1" applyAlignment="1">
      <alignment horizontal="left"/>
    </xf>
    <xf numFmtId="0" fontId="15" fillId="20" borderId="4" xfId="0" applyFont="1" applyFill="1" applyBorder="1" applyAlignment="1">
      <alignment horizontal="left"/>
    </xf>
    <xf numFmtId="0" fontId="10" fillId="9" borderId="4" xfId="0" applyFont="1" applyFill="1" applyBorder="1" applyAlignment="1">
      <alignment vertical="center" wrapText="1"/>
    </xf>
    <xf numFmtId="0" fontId="50" fillId="4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6" fillId="0" borderId="0" xfId="0" applyFont="1"/>
    <xf numFmtId="0" fontId="1" fillId="0" borderId="0" xfId="0" applyFont="1"/>
    <xf numFmtId="0" fontId="0" fillId="0" borderId="0" xfId="0" applyBorder="1" applyAlignment="1">
      <alignment wrapText="1"/>
    </xf>
    <xf numFmtId="0" fontId="0" fillId="0" borderId="0" xfId="0" applyAlignment="1">
      <alignment vertical="center"/>
    </xf>
    <xf numFmtId="0" fontId="15" fillId="20" borderId="8" xfId="0" applyFont="1" applyFill="1" applyBorder="1" applyAlignment="1">
      <alignment horizontal="left"/>
    </xf>
    <xf numFmtId="0" fontId="15" fillId="20" borderId="4" xfId="0" applyFont="1" applyFill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 applyProtection="1">
      <alignment horizontal="center"/>
    </xf>
    <xf numFmtId="0" fontId="15" fillId="0" borderId="3" xfId="0" applyFont="1" applyFill="1" applyBorder="1" applyAlignment="1">
      <alignment horizontal="center"/>
    </xf>
    <xf numFmtId="0" fontId="15" fillId="30" borderId="3" xfId="0" applyFont="1" applyFill="1" applyBorder="1" applyAlignment="1">
      <alignment horizontal="center"/>
    </xf>
    <xf numFmtId="0" fontId="17" fillId="21" borderId="3" xfId="0" applyFont="1" applyFill="1" applyBorder="1" applyAlignment="1">
      <alignment horizontal="center"/>
    </xf>
    <xf numFmtId="0" fontId="17" fillId="33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23" borderId="3" xfId="0" applyFont="1" applyFill="1" applyBorder="1" applyAlignment="1">
      <alignment horizontal="center" vertical="center"/>
    </xf>
    <xf numFmtId="0" fontId="50" fillId="21" borderId="9" xfId="0" applyFont="1" applyFill="1" applyBorder="1" applyAlignment="1">
      <alignment horizontal="center" vertical="center" wrapText="1"/>
    </xf>
    <xf numFmtId="0" fontId="50" fillId="23" borderId="9" xfId="0" applyFont="1" applyFill="1" applyBorder="1" applyAlignment="1">
      <alignment horizontal="center" vertical="center" wrapText="1"/>
    </xf>
    <xf numFmtId="0" fontId="17" fillId="18" borderId="3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59" borderId="3" xfId="0" applyFill="1" applyBorder="1" applyAlignment="1">
      <alignment horizontal="center"/>
    </xf>
    <xf numFmtId="0" fontId="0" fillId="59" borderId="7" xfId="0" applyFill="1" applyBorder="1" applyAlignment="1">
      <alignment horizontal="center"/>
    </xf>
    <xf numFmtId="0" fontId="50" fillId="59" borderId="9" xfId="0" applyFont="1" applyFill="1" applyBorder="1" applyAlignment="1">
      <alignment horizontal="center" vertical="center" wrapText="1"/>
    </xf>
    <xf numFmtId="0" fontId="15" fillId="20" borderId="3" xfId="0" applyFont="1" applyFill="1" applyBorder="1" applyAlignment="1">
      <alignment horizontal="left"/>
    </xf>
    <xf numFmtId="0" fontId="10" fillId="9" borderId="3" xfId="0" applyFont="1" applyFill="1" applyBorder="1" applyAlignment="1">
      <alignment vertical="center" wrapText="1"/>
    </xf>
    <xf numFmtId="0" fontId="5" fillId="32" borderId="3" xfId="0" applyFont="1" applyFill="1" applyBorder="1" applyAlignment="1">
      <alignment horizontal="right"/>
    </xf>
    <xf numFmtId="0" fontId="0" fillId="59" borderId="7" xfId="0" applyFill="1" applyBorder="1" applyAlignment="1">
      <alignment horizontal="center" shrinkToFit="1"/>
    </xf>
    <xf numFmtId="0" fontId="15" fillId="0" borderId="3" xfId="0" applyFont="1" applyBorder="1" applyAlignment="1" applyProtection="1">
      <alignment horizontal="center" vertical="center" wrapText="1"/>
    </xf>
    <xf numFmtId="0" fontId="5" fillId="24" borderId="3" xfId="0" applyFont="1" applyFill="1" applyBorder="1" applyAlignment="1">
      <alignment horizontal="right"/>
    </xf>
    <xf numFmtId="0" fontId="0" fillId="0" borderId="36" xfId="0" applyBorder="1" applyAlignment="1">
      <alignment vertical="top" wrapText="1"/>
    </xf>
    <xf numFmtId="0" fontId="6" fillId="7" borderId="3" xfId="0" applyFont="1" applyFill="1" applyBorder="1" applyAlignment="1">
      <alignment horizontal="center" vertical="center"/>
    </xf>
    <xf numFmtId="0" fontId="0" fillId="18" borderId="3" xfId="0" applyFill="1" applyBorder="1" applyAlignment="1">
      <alignment horizontal="center" wrapText="1"/>
    </xf>
    <xf numFmtId="0" fontId="17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right"/>
    </xf>
    <xf numFmtId="0" fontId="17" fillId="22" borderId="3" xfId="0" applyFont="1" applyFill="1" applyBorder="1"/>
    <xf numFmtId="0" fontId="0" fillId="23" borderId="7" xfId="0" applyFill="1" applyBorder="1" applyAlignment="1">
      <alignment horizontal="center"/>
    </xf>
    <xf numFmtId="0" fontId="0" fillId="23" borderId="11" xfId="0" applyFill="1" applyBorder="1" applyAlignment="1">
      <alignment horizontal="center"/>
    </xf>
    <xf numFmtId="0" fontId="17" fillId="31" borderId="3" xfId="0" applyFont="1" applyFill="1" applyBorder="1" applyAlignment="1">
      <alignment horizontal="right" vertical="center"/>
    </xf>
    <xf numFmtId="0" fontId="5" fillId="32" borderId="3" xfId="0" applyFont="1" applyFill="1" applyBorder="1"/>
    <xf numFmtId="0" fontId="0" fillId="4" borderId="11" xfId="0" applyFill="1" applyBorder="1" applyAlignment="1">
      <alignment horizontal="center"/>
    </xf>
    <xf numFmtId="0" fontId="17" fillId="23" borderId="3" xfId="0" applyFont="1" applyFill="1" applyBorder="1"/>
    <xf numFmtId="0" fontId="17" fillId="33" borderId="3" xfId="0" applyFont="1" applyFill="1" applyBorder="1"/>
    <xf numFmtId="0" fontId="17" fillId="18" borderId="3" xfId="0" applyFont="1" applyFill="1" applyBorder="1"/>
    <xf numFmtId="0" fontId="0" fillId="0" borderId="3" xfId="0" applyBorder="1" applyAlignment="1">
      <alignment horizontal="center"/>
    </xf>
    <xf numFmtId="0" fontId="17" fillId="4" borderId="3" xfId="0" applyFont="1" applyFill="1" applyBorder="1"/>
    <xf numFmtId="0" fontId="5" fillId="25" borderId="3" xfId="0" applyFont="1" applyFill="1" applyBorder="1" applyAlignment="1">
      <alignment horizontal="right"/>
    </xf>
    <xf numFmtId="0" fontId="5" fillId="13" borderId="3" xfId="0" applyFont="1" applyFill="1" applyBorder="1"/>
    <xf numFmtId="0" fontId="0" fillId="4" borderId="7" xfId="0" applyFill="1" applyBorder="1" applyAlignment="1">
      <alignment horizontal="center"/>
    </xf>
    <xf numFmtId="0" fontId="51" fillId="4" borderId="11" xfId="0" applyFont="1" applyFill="1" applyBorder="1" applyAlignment="1">
      <alignment horizontal="center" shrinkToFit="1"/>
    </xf>
    <xf numFmtId="0" fontId="17" fillId="21" borderId="3" xfId="0" applyFont="1" applyFill="1" applyBorder="1" applyAlignment="1">
      <alignment horizontal="right"/>
    </xf>
    <xf numFmtId="0" fontId="5" fillId="29" borderId="3" xfId="0" applyFont="1" applyFill="1" applyBorder="1" applyAlignment="1">
      <alignment horizontal="right"/>
    </xf>
    <xf numFmtId="0" fontId="0" fillId="21" borderId="7" xfId="0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21" borderId="11" xfId="0" applyFill="1" applyBorder="1" applyAlignment="1">
      <alignment horizontal="center" shrinkToFit="1"/>
    </xf>
    <xf numFmtId="0" fontId="13" fillId="12" borderId="30" xfId="0" applyFont="1" applyFill="1" applyBorder="1" applyAlignment="1">
      <alignment horizontal="center" vertical="center" wrapText="1"/>
    </xf>
    <xf numFmtId="0" fontId="13" fillId="12" borderId="33" xfId="0" applyFont="1" applyFill="1" applyBorder="1" applyAlignment="1">
      <alignment horizontal="center" vertical="center" wrapText="1"/>
    </xf>
    <xf numFmtId="0" fontId="6" fillId="18" borderId="18" xfId="0" applyFont="1" applyFill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22" fillId="9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2" fillId="4" borderId="0" xfId="0" applyFont="1" applyFill="1" applyAlignment="1">
      <alignment horizontal="left"/>
    </xf>
    <xf numFmtId="0" fontId="5" fillId="13" borderId="3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0" borderId="39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22" fillId="21" borderId="0" xfId="0" applyFont="1" applyFill="1" applyAlignment="1">
      <alignment horizontal="left"/>
    </xf>
    <xf numFmtId="0" fontId="5" fillId="29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0" fillId="19" borderId="7" xfId="0" applyFont="1" applyFill="1" applyBorder="1" applyAlignment="1">
      <alignment horizontal="left" vertical="center" wrapText="1"/>
    </xf>
    <xf numFmtId="0" fontId="0" fillId="19" borderId="11" xfId="0" applyFill="1" applyBorder="1" applyAlignment="1">
      <alignment horizontal="left" vertical="center" wrapText="1"/>
    </xf>
    <xf numFmtId="0" fontId="0" fillId="19" borderId="9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0" fillId="6" borderId="6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0" fillId="19" borderId="11" xfId="0" applyFont="1" applyFill="1" applyBorder="1" applyAlignment="1">
      <alignment horizontal="left" vertical="center" wrapText="1"/>
    </xf>
    <xf numFmtId="0" fontId="0" fillId="19" borderId="9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14" fillId="13" borderId="35" xfId="0" applyFont="1" applyFill="1" applyBorder="1" applyAlignment="1">
      <alignment horizontal="center"/>
    </xf>
    <xf numFmtId="0" fontId="14" fillId="13" borderId="15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/>
    </xf>
    <xf numFmtId="0" fontId="0" fillId="13" borderId="6" xfId="0" applyFont="1" applyFill="1" applyBorder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0" fillId="19" borderId="7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19" borderId="7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center" wrapText="1"/>
    </xf>
    <xf numFmtId="0" fontId="22" fillId="18" borderId="0" xfId="0" applyFont="1" applyFill="1" applyAlignment="1">
      <alignment horizontal="left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5" fillId="32" borderId="3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left"/>
    </xf>
    <xf numFmtId="0" fontId="0" fillId="59" borderId="3" xfId="0" applyFill="1" applyBorder="1" applyAlignment="1">
      <alignment horizontal="center"/>
    </xf>
    <xf numFmtId="0" fontId="22" fillId="23" borderId="0" xfId="0" applyFont="1" applyFill="1" applyAlignment="1">
      <alignment horizontal="left"/>
    </xf>
    <xf numFmtId="0" fontId="17" fillId="24" borderId="3" xfId="0" applyFont="1" applyFill="1" applyBorder="1" applyAlignment="1">
      <alignment horizontal="center" vertical="center"/>
    </xf>
    <xf numFmtId="0" fontId="6" fillId="31" borderId="3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1" fontId="13" fillId="60" borderId="5" xfId="0" applyNumberFormat="1" applyFont="1" applyFill="1" applyBorder="1" applyAlignment="1">
      <alignment horizontal="right" vertical="center" wrapText="1"/>
    </xf>
  </cellXfs>
  <cellStyles count="11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r1 2" xfId="30"/>
    <cellStyle name="Cor4 2" xfId="31"/>
    <cellStyle name="Cor6 2" xfId="32"/>
    <cellStyle name="Correcto 2" xfId="33"/>
    <cellStyle name="Correcto 3" xfId="34"/>
    <cellStyle name="Correcto 4" xfId="35"/>
    <cellStyle name="Correcto 5" xfId="36"/>
    <cellStyle name="Currency 2" xfId="37"/>
    <cellStyle name="Euro" xfId="38"/>
    <cellStyle name="Euro 2" xfId="91"/>
    <cellStyle name="Euro 2 2" xfId="99"/>
    <cellStyle name="Euro 2 3" xfId="107"/>
    <cellStyle name="Euro 2 4" xfId="115"/>
    <cellStyle name="Euro 3" xfId="95"/>
    <cellStyle name="Euro 4" xfId="103"/>
    <cellStyle name="Euro 5" xfId="111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Moeda 2" xfId="47"/>
    <cellStyle name="Moeda 2 2" xfId="48"/>
    <cellStyle name="Moeda 2 2 2" xfId="93"/>
    <cellStyle name="Moeda 2 2 2 2" xfId="101"/>
    <cellStyle name="Moeda 2 2 2 3" xfId="109"/>
    <cellStyle name="Moeda 2 2 2 4" xfId="117"/>
    <cellStyle name="Moeda 2 2 3" xfId="97"/>
    <cellStyle name="Moeda 2 2 4" xfId="105"/>
    <cellStyle name="Moeda 2 2 5" xfId="113"/>
    <cellStyle name="Moeda 2 3" xfId="92"/>
    <cellStyle name="Moeda 2 3 2" xfId="100"/>
    <cellStyle name="Moeda 2 3 3" xfId="108"/>
    <cellStyle name="Moeda 2 3 4" xfId="116"/>
    <cellStyle name="Moeda 2 4" xfId="96"/>
    <cellStyle name="Moeda 2 5" xfId="104"/>
    <cellStyle name="Moeda 2 6" xfId="112"/>
    <cellStyle name="Moeda 3" xfId="49"/>
    <cellStyle name="Moeda 3 2" xfId="94"/>
    <cellStyle name="Moeda 3 2 2" xfId="102"/>
    <cellStyle name="Moeda 3 2 3" xfId="110"/>
    <cellStyle name="Moeda 3 2 4" xfId="118"/>
    <cellStyle name="Moeda 3 3" xfId="98"/>
    <cellStyle name="Moeda 3 4" xfId="106"/>
    <cellStyle name="Moeda 3 5" xfId="114"/>
    <cellStyle name="Neutral" xfId="50"/>
    <cellStyle name="Normal" xfId="0" builtinId="0"/>
    <cellStyle name="Normal 2" xfId="51"/>
    <cellStyle name="Normal 2 2" xfId="52"/>
    <cellStyle name="Normal 2 2 2" xfId="53"/>
    <cellStyle name="Normal 2 2 2 2" xfId="54"/>
    <cellStyle name="Normal 2 2 2 2 2" xfId="55"/>
    <cellStyle name="Normal 2 2 3" xfId="1"/>
    <cellStyle name="Normal 2 3" xfId="56"/>
    <cellStyle name="Normal 2 4" xfId="57"/>
    <cellStyle name="Normal 2 5" xfId="58"/>
    <cellStyle name="Normal 2_Ind 12(UPE-DSCI-DSPCG)" xfId="59"/>
    <cellStyle name="Normal 3" xfId="60"/>
    <cellStyle name="Normal 3 2" xfId="61"/>
    <cellStyle name="Normal 3 2 2" xfId="62"/>
    <cellStyle name="Normal 3 2 2 2" xfId="63"/>
    <cellStyle name="Normal 3 2 2 3" xfId="64"/>
    <cellStyle name="Normal 3 2 3" xfId="65"/>
    <cellStyle name="Normal 3 3" xfId="66"/>
    <cellStyle name="Normal 3 4" xfId="67"/>
    <cellStyle name="Normal 3 5" xfId="68"/>
    <cellStyle name="Normal 3 5 2" xfId="69"/>
    <cellStyle name="Normal 3_APOIO CONFERÊNCIA DADOS" xfId="70"/>
    <cellStyle name="Normal 4" xfId="71"/>
    <cellStyle name="Normal 4 2" xfId="72"/>
    <cellStyle name="Normal 5" xfId="73"/>
    <cellStyle name="Normal 5 2" xfId="74"/>
    <cellStyle name="Normal 6" xfId="75"/>
    <cellStyle name="Normal 7" xfId="76"/>
    <cellStyle name="Normal 8" xfId="77"/>
    <cellStyle name="Normal 8 2" xfId="2"/>
    <cellStyle name="Nota 2" xfId="78"/>
    <cellStyle name="Note" xfId="79"/>
    <cellStyle name="Output" xfId="80"/>
    <cellStyle name="Percentagem 2" xfId="81"/>
    <cellStyle name="Percentagem 2 2" xfId="82"/>
    <cellStyle name="Percentagem 2 3" xfId="83"/>
    <cellStyle name="Percentagem 2 4" xfId="84"/>
    <cellStyle name="Percentagem 2 5" xfId="85"/>
    <cellStyle name="Percentagem 3 2" xfId="86"/>
    <cellStyle name="Percentagem 3 2 2" xfId="87"/>
    <cellStyle name="Percentagem 4" xfId="88"/>
    <cellStyle name="Title" xfId="89"/>
    <cellStyle name="Warning Text" xfId="9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4019550</xdr:colOff>
      <xdr:row>2</xdr:row>
      <xdr:rowOff>133350</xdr:rowOff>
    </xdr:to>
    <xdr:pic>
      <xdr:nvPicPr>
        <xdr:cNvPr id="1028" name="Imagem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019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pic>
      <xdr:nvPicPr>
        <xdr:cNvPr id="3" name="Imagem 2" descr="http://d.adroll.com/cm/f/ou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4</xdr:row>
      <xdr:rowOff>0</xdr:rowOff>
    </xdr:from>
    <xdr:to>
      <xdr:col>3</xdr:col>
      <xdr:colOff>28575</xdr:colOff>
      <xdr:row>4</xdr:row>
      <xdr:rowOff>9525</xdr:rowOff>
    </xdr:to>
    <xdr:pic>
      <xdr:nvPicPr>
        <xdr:cNvPr id="4" name="Imagem 3" descr="http://d.adroll.com/cm/w/o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4</xdr:row>
      <xdr:rowOff>0</xdr:rowOff>
    </xdr:from>
    <xdr:to>
      <xdr:col>3</xdr:col>
      <xdr:colOff>47625</xdr:colOff>
      <xdr:row>4</xdr:row>
      <xdr:rowOff>9525</xdr:rowOff>
    </xdr:to>
    <xdr:pic>
      <xdr:nvPicPr>
        <xdr:cNvPr id="5" name="Imagem 4" descr="http://d.adroll.com/cm/x/ou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4</xdr:row>
      <xdr:rowOff>0</xdr:rowOff>
    </xdr:from>
    <xdr:to>
      <xdr:col>3</xdr:col>
      <xdr:colOff>66675</xdr:colOff>
      <xdr:row>4</xdr:row>
      <xdr:rowOff>9525</xdr:rowOff>
    </xdr:to>
    <xdr:pic>
      <xdr:nvPicPr>
        <xdr:cNvPr id="6" name="Imagem 5" descr="https://www.facebook.com/tr?id=632098590148006&amp;cd%5bsegment_eid%5d=FS6XYTV3UZEFZAUICSAC5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4</xdr:row>
      <xdr:rowOff>0</xdr:rowOff>
    </xdr:from>
    <xdr:to>
      <xdr:col>3</xdr:col>
      <xdr:colOff>85725</xdr:colOff>
      <xdr:row>4</xdr:row>
      <xdr:rowOff>9525</xdr:rowOff>
    </xdr:to>
    <xdr:pic>
      <xdr:nvPicPr>
        <xdr:cNvPr id="7" name="Imagem 6" descr="http://www.googleadservices.com/pagead/conversion/1032613984/?label=hmVnCNLAiQMQ4OCx7AM&amp;guid=ON&amp;script=0&amp;ord=852082108917135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</xdr:row>
      <xdr:rowOff>0</xdr:rowOff>
    </xdr:from>
    <xdr:to>
      <xdr:col>3</xdr:col>
      <xdr:colOff>104775</xdr:colOff>
      <xdr:row>4</xdr:row>
      <xdr:rowOff>9525</xdr:rowOff>
    </xdr:to>
    <xdr:pic>
      <xdr:nvPicPr>
        <xdr:cNvPr id="8" name="Imagem 7" descr="http://d.adroll.com/cm/g/out?google_nid=adroll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4</xdr:row>
      <xdr:rowOff>0</xdr:rowOff>
    </xdr:from>
    <xdr:to>
      <xdr:col>3</xdr:col>
      <xdr:colOff>123825</xdr:colOff>
      <xdr:row>4</xdr:row>
      <xdr:rowOff>9525</xdr:rowOff>
    </xdr:to>
    <xdr:pic>
      <xdr:nvPicPr>
        <xdr:cNvPr id="9" name="Imagem 8" descr="http://ad.yieldmanager.com/pixel?adv=274138&amp;code=FS6XYTV3UZEFZAUICSAC5S_n&amp;t=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4</xdr:row>
      <xdr:rowOff>0</xdr:rowOff>
    </xdr:from>
    <xdr:to>
      <xdr:col>3</xdr:col>
      <xdr:colOff>142875</xdr:colOff>
      <xdr:row>4</xdr:row>
      <xdr:rowOff>9525</xdr:rowOff>
    </xdr:to>
    <xdr:sp macro="" textlink="">
      <xdr:nvSpPr>
        <xdr:cNvPr id="1032" name="AutoShape 8" descr="http://ib.adnxs.com/seg?add=166091&amp;t=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5667375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152400</xdr:colOff>
      <xdr:row>4</xdr:row>
      <xdr:rowOff>0</xdr:rowOff>
    </xdr:from>
    <xdr:to>
      <xdr:col>3</xdr:col>
      <xdr:colOff>161925</xdr:colOff>
      <xdr:row>4</xdr:row>
      <xdr:rowOff>9525</xdr:rowOff>
    </xdr:to>
    <xdr:pic>
      <xdr:nvPicPr>
        <xdr:cNvPr id="11" name="Imagem 10" descr="http://www.googleadservices.com/pagead/conversion/1032613984/?label=lzvmCLqmgAIQ4OCx7AM&amp;guid=ON&amp;script=0&amp;ord=852082108917135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158115</xdr:colOff>
      <xdr:row>0</xdr:row>
      <xdr:rowOff>0</xdr:rowOff>
    </xdr:from>
    <xdr:to>
      <xdr:col>7</xdr:col>
      <xdr:colOff>20955</xdr:colOff>
      <xdr:row>5</xdr:row>
      <xdr:rowOff>140970</xdr:rowOff>
    </xdr:to>
    <xdr:pic>
      <xdr:nvPicPr>
        <xdr:cNvPr id="12" name="t60514708" descr="http://sr.photos2.fotosearch.com/bthumb/CSP/CSP879/k8790158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995" y="0"/>
          <a:ext cx="1645920" cy="1040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30480</xdr:rowOff>
    </xdr:from>
    <xdr:to>
      <xdr:col>9</xdr:col>
      <xdr:colOff>657225</xdr:colOff>
      <xdr:row>5</xdr:row>
      <xdr:rowOff>38100</xdr:rowOff>
    </xdr:to>
    <xdr:pic>
      <xdr:nvPicPr>
        <xdr:cNvPr id="2" name="t60514708" descr="http://sr.photos2.fotosearch.com/bthumb/CSP/CSP879/k8790158.jpg">
          <a:extLst>
            <a:ext uri="{FF2B5EF4-FFF2-40B4-BE49-F238E27FC236}">
              <a16:creationId xmlns:a16="http://schemas.microsoft.com/office/drawing/2014/main" id="{8FEDDB4B-FE32-46DE-BCD2-5F27D8720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30480"/>
          <a:ext cx="1666875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4029075</xdr:colOff>
      <xdr:row>2</xdr:row>
      <xdr:rowOff>142875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387911AD-8D74-4AF1-ACC1-36E30312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401955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304800</xdr:colOff>
      <xdr:row>0</xdr:row>
      <xdr:rowOff>152400</xdr:rowOff>
    </xdr:from>
    <xdr:ext cx="1664970" cy="1043940"/>
    <xdr:pic>
      <xdr:nvPicPr>
        <xdr:cNvPr id="2" name="t60514708" descr="http://sr.photos2.fotosearch.com/bthumb/CSP/CSP879/k8790158.jpg">
          <a:extLst>
            <a:ext uri="{FF2B5EF4-FFF2-40B4-BE49-F238E27FC236}">
              <a16:creationId xmlns:a16="http://schemas.microsoft.com/office/drawing/2014/main" id="{5D4A335B-41D7-497A-9B7E-A5C910ED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152400"/>
          <a:ext cx="166497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19050</xdr:rowOff>
    </xdr:from>
    <xdr:ext cx="4019550" cy="489585"/>
    <xdr:pic>
      <xdr:nvPicPr>
        <xdr:cNvPr id="3" name="Imagem 1">
          <a:extLst>
            <a:ext uri="{FF2B5EF4-FFF2-40B4-BE49-F238E27FC236}">
              <a16:creationId xmlns:a16="http://schemas.microsoft.com/office/drawing/2014/main" id="{5A8548E5-1012-4AE6-907C-37481A765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01955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19050</xdr:rowOff>
    </xdr:from>
    <xdr:ext cx="4019550" cy="489585"/>
    <xdr:pic>
      <xdr:nvPicPr>
        <xdr:cNvPr id="4" name="Imagem 1">
          <a:extLst>
            <a:ext uri="{FF2B5EF4-FFF2-40B4-BE49-F238E27FC236}">
              <a16:creationId xmlns:a16="http://schemas.microsoft.com/office/drawing/2014/main" id="{2238102F-A2F1-4C6B-855D-3B679CFE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01955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66675</xdr:rowOff>
    </xdr:to>
    <xdr:pic>
      <xdr:nvPicPr>
        <xdr:cNvPr id="4110" name="Imagem 1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502920</xdr:colOff>
      <xdr:row>0</xdr:row>
      <xdr:rowOff>76200</xdr:rowOff>
    </xdr:from>
    <xdr:to>
      <xdr:col>10</xdr:col>
      <xdr:colOff>689610</xdr:colOff>
      <xdr:row>5</xdr:row>
      <xdr:rowOff>83820</xdr:rowOff>
    </xdr:to>
    <xdr:pic>
      <xdr:nvPicPr>
        <xdr:cNvPr id="3" name="t60514708" descr="http://sr.photos2.fotosearch.com/bthumb/CSP/CSP879/k8790158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080" y="76200"/>
          <a:ext cx="1649730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4019550</xdr:colOff>
      <xdr:row>2</xdr:row>
      <xdr:rowOff>133350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019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4019550</xdr:colOff>
      <xdr:row>2</xdr:row>
      <xdr:rowOff>133350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019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586740</xdr:colOff>
      <xdr:row>0</xdr:row>
      <xdr:rowOff>53340</xdr:rowOff>
    </xdr:from>
    <xdr:to>
      <xdr:col>7</xdr:col>
      <xdr:colOff>701040</xdr:colOff>
      <xdr:row>5</xdr:row>
      <xdr:rowOff>60960</xdr:rowOff>
    </xdr:to>
    <xdr:pic>
      <xdr:nvPicPr>
        <xdr:cNvPr id="2" name="t60514708" descr="http://sr.photos2.fotosearch.com/bthumb/CSP/CSP879/k8790158.jpg">
          <a:extLst>
            <a:ext uri="{FF2B5EF4-FFF2-40B4-BE49-F238E27FC236}">
              <a16:creationId xmlns:a16="http://schemas.microsoft.com/office/drawing/2014/main" id="{12700097-36B5-4E87-AAD1-37A097FF7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3340"/>
          <a:ext cx="1668780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4019550</xdr:colOff>
      <xdr:row>2</xdr:row>
      <xdr:rowOff>142875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875996E-345D-4919-8B7F-3532E950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01955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478155</xdr:colOff>
      <xdr:row>0</xdr:row>
      <xdr:rowOff>62865</xdr:rowOff>
    </xdr:from>
    <xdr:to>
      <xdr:col>4</xdr:col>
      <xdr:colOff>1905</xdr:colOff>
      <xdr:row>5</xdr:row>
      <xdr:rowOff>70485</xdr:rowOff>
    </xdr:to>
    <xdr:pic>
      <xdr:nvPicPr>
        <xdr:cNvPr id="2" name="t60514708" descr="http://sr.photos2.fotosearch.com/bthumb/CSP/CSP879/k8790158.jpg">
          <a:extLst>
            <a:ext uri="{FF2B5EF4-FFF2-40B4-BE49-F238E27FC236}">
              <a16:creationId xmlns:a16="http://schemas.microsoft.com/office/drawing/2014/main" id="{B0142734-561C-41CD-B6CD-9F7EF77F7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62865"/>
          <a:ext cx="1649730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4019550</xdr:colOff>
      <xdr:row>2</xdr:row>
      <xdr:rowOff>133350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88F212A-67D0-4462-BB63-1468828C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01955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4019550</xdr:colOff>
      <xdr:row>2</xdr:row>
      <xdr:rowOff>133350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A1D6E7E8-6AC0-444F-9CA7-BE3466317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01955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H63"/>
  <sheetViews>
    <sheetView showGridLines="0" tabSelected="1" zoomScaleNormal="100" workbookViewId="0">
      <selection activeCell="I21" sqref="I21"/>
    </sheetView>
  </sheetViews>
  <sheetFormatPr defaultColWidth="9.109375" defaultRowHeight="14.4" x14ac:dyDescent="0.3"/>
  <cols>
    <col min="1" max="1" width="65.5546875" customWidth="1"/>
    <col min="2" max="7" width="8.6640625" customWidth="1"/>
    <col min="8" max="8" width="13.33203125" customWidth="1"/>
    <col min="9" max="10" width="74.44140625" customWidth="1"/>
  </cols>
  <sheetData>
    <row r="2" spans="1:7" s="137" customFormat="1" x14ac:dyDescent="0.3">
      <c r="A2" s="134"/>
    </row>
    <row r="3" spans="1:7" s="137" customFormat="1" x14ac:dyDescent="0.3">
      <c r="A3" s="134"/>
    </row>
    <row r="4" spans="1:7" s="137" customFormat="1" ht="11.25" customHeight="1" x14ac:dyDescent="0.3">
      <c r="A4" s="134"/>
    </row>
    <row r="5" spans="1:7" s="137" customFormat="1" ht="16.8" x14ac:dyDescent="0.35">
      <c r="A5" s="225"/>
      <c r="B5" s="225"/>
      <c r="C5" s="225"/>
      <c r="D5" s="144"/>
    </row>
    <row r="6" spans="1:7" s="137" customFormat="1" ht="21.75" customHeight="1" x14ac:dyDescent="0.3">
      <c r="A6" s="226" t="s">
        <v>233</v>
      </c>
      <c r="B6" s="226"/>
      <c r="C6" s="226"/>
      <c r="D6" s="145"/>
    </row>
    <row r="7" spans="1:7" x14ac:dyDescent="0.3">
      <c r="A7" s="142"/>
    </row>
    <row r="8" spans="1:7" ht="15" thickBot="1" x14ac:dyDescent="0.35">
      <c r="A8" s="223"/>
      <c r="B8" s="223"/>
      <c r="C8" s="223"/>
      <c r="D8" s="223"/>
      <c r="E8" s="223"/>
      <c r="F8" s="223"/>
      <c r="G8" s="223"/>
    </row>
    <row r="9" spans="1:7" ht="21" customHeight="1" thickTop="1" thickBot="1" x14ac:dyDescent="0.35">
      <c r="A9" s="155" t="s">
        <v>204</v>
      </c>
      <c r="B9" s="221"/>
      <c r="C9" s="221"/>
      <c r="D9" s="221"/>
      <c r="E9" s="221"/>
      <c r="F9" s="221"/>
      <c r="G9" s="222"/>
    </row>
    <row r="10" spans="1:7" ht="24.75" customHeight="1" thickTop="1" x14ac:dyDescent="0.3">
      <c r="A10" s="154" t="s">
        <v>161</v>
      </c>
      <c r="B10" s="146" t="s">
        <v>154</v>
      </c>
      <c r="C10" s="147" t="s">
        <v>155</v>
      </c>
      <c r="D10" s="149" t="s">
        <v>156</v>
      </c>
      <c r="E10" s="148" t="s">
        <v>157</v>
      </c>
      <c r="F10" s="150" t="s">
        <v>158</v>
      </c>
      <c r="G10" s="151" t="s">
        <v>159</v>
      </c>
    </row>
    <row r="11" spans="1:7" s="137" customFormat="1" ht="15" customHeight="1" x14ac:dyDescent="0.3">
      <c r="A11" s="159" t="s">
        <v>208</v>
      </c>
      <c r="B11" s="140">
        <f>DRN!J12</f>
        <v>8</v>
      </c>
      <c r="C11" s="141">
        <f>DRC!K12</f>
        <v>1</v>
      </c>
      <c r="D11" s="141">
        <f>DRLVT!K10</f>
        <v>5</v>
      </c>
      <c r="E11" s="141">
        <f>DRA!H12</f>
        <v>0</v>
      </c>
      <c r="F11" s="141">
        <f>DRG!D12</f>
        <v>1</v>
      </c>
      <c r="G11" s="152">
        <f>SUM(B11:F11)</f>
        <v>15</v>
      </c>
    </row>
    <row r="12" spans="1:7" ht="15" customHeight="1" x14ac:dyDescent="0.3">
      <c r="A12" s="160" t="s">
        <v>141</v>
      </c>
      <c r="B12" s="140">
        <f>DRN!J13</f>
        <v>0</v>
      </c>
      <c r="C12" s="141">
        <f>DRC!K13</f>
        <v>5</v>
      </c>
      <c r="D12" s="141">
        <f>DRLVT!K11</f>
        <v>5</v>
      </c>
      <c r="E12" s="141">
        <f>DRA!H13</f>
        <v>3</v>
      </c>
      <c r="F12" s="141">
        <f>DRG!D13</f>
        <v>1</v>
      </c>
      <c r="G12" s="152">
        <f t="shared" ref="G12:G27" si="0">SUM(B12:F12)</f>
        <v>14</v>
      </c>
    </row>
    <row r="13" spans="1:7" ht="15" customHeight="1" x14ac:dyDescent="0.3">
      <c r="A13" s="160" t="s">
        <v>142</v>
      </c>
      <c r="B13" s="140">
        <f>DRN!J14</f>
        <v>0</v>
      </c>
      <c r="C13" s="141">
        <f>DRC!K14</f>
        <v>0</v>
      </c>
      <c r="D13" s="141">
        <f>DRLVT!K12</f>
        <v>2</v>
      </c>
      <c r="E13" s="141">
        <f>DRA!H14</f>
        <v>0</v>
      </c>
      <c r="F13" s="141">
        <f>DRG!D14</f>
        <v>0</v>
      </c>
      <c r="G13" s="152">
        <f t="shared" si="0"/>
        <v>2</v>
      </c>
    </row>
    <row r="14" spans="1:7" ht="15" customHeight="1" x14ac:dyDescent="0.3">
      <c r="A14" s="160" t="s">
        <v>143</v>
      </c>
      <c r="B14" s="140">
        <f>DRN!J15</f>
        <v>3</v>
      </c>
      <c r="C14" s="141">
        <f>DRC!K15</f>
        <v>0</v>
      </c>
      <c r="D14" s="141">
        <f>DRLVT!K13</f>
        <v>4</v>
      </c>
      <c r="E14" s="141">
        <f>DRA!H15</f>
        <v>2</v>
      </c>
      <c r="F14" s="141">
        <f>DRG!D15</f>
        <v>3</v>
      </c>
      <c r="G14" s="152">
        <f t="shared" si="0"/>
        <v>12</v>
      </c>
    </row>
    <row r="15" spans="1:7" ht="15" customHeight="1" x14ac:dyDescent="0.3">
      <c r="A15" s="160" t="s">
        <v>144</v>
      </c>
      <c r="B15" s="140">
        <f>DRN!J16</f>
        <v>5</v>
      </c>
      <c r="C15" s="141">
        <f>DRC!K16</f>
        <v>4</v>
      </c>
      <c r="D15" s="141">
        <f>DRLVT!K14</f>
        <v>6</v>
      </c>
      <c r="E15" s="141">
        <f>DRA!H16</f>
        <v>3</v>
      </c>
      <c r="F15" s="141">
        <f>DRG!D16</f>
        <v>2</v>
      </c>
      <c r="G15" s="152">
        <f t="shared" si="0"/>
        <v>20</v>
      </c>
    </row>
    <row r="16" spans="1:7" ht="15" customHeight="1" x14ac:dyDescent="0.3">
      <c r="A16" s="160" t="s">
        <v>145</v>
      </c>
      <c r="B16" s="140">
        <f>DRN!J17</f>
        <v>50</v>
      </c>
      <c r="C16" s="141">
        <f>DRC!K17</f>
        <v>27</v>
      </c>
      <c r="D16" s="141">
        <f>DRLVT!K15</f>
        <v>34</v>
      </c>
      <c r="E16" s="141">
        <f>DRA!H17</f>
        <v>14</v>
      </c>
      <c r="F16" s="141">
        <f>DRG!D17</f>
        <v>7</v>
      </c>
      <c r="G16" s="152">
        <f t="shared" si="0"/>
        <v>132</v>
      </c>
    </row>
    <row r="17" spans="1:8" ht="15" customHeight="1" x14ac:dyDescent="0.3">
      <c r="A17" s="160" t="s">
        <v>146</v>
      </c>
      <c r="B17" s="140">
        <f>DRN!J18</f>
        <v>2</v>
      </c>
      <c r="C17" s="141">
        <f>DRC!K18</f>
        <v>1</v>
      </c>
      <c r="D17" s="141">
        <f>DRLVT!K16</f>
        <v>1</v>
      </c>
      <c r="E17" s="141">
        <f>DRA!H18</f>
        <v>4</v>
      </c>
      <c r="F17" s="141">
        <f>DRG!D18</f>
        <v>1</v>
      </c>
      <c r="G17" s="152">
        <f t="shared" si="0"/>
        <v>9</v>
      </c>
    </row>
    <row r="18" spans="1:8" ht="15" customHeight="1" x14ac:dyDescent="0.3">
      <c r="A18" s="160" t="s">
        <v>147</v>
      </c>
      <c r="B18" s="140">
        <f>DRN!J19</f>
        <v>35</v>
      </c>
      <c r="C18" s="141">
        <f>DRC!K19</f>
        <v>21</v>
      </c>
      <c r="D18" s="141">
        <f>DRLVT!K17</f>
        <v>29</v>
      </c>
      <c r="E18" s="141">
        <f>DRA!H19</f>
        <v>13</v>
      </c>
      <c r="F18" s="141">
        <f>DRG!D19</f>
        <v>7</v>
      </c>
      <c r="G18" s="152">
        <f t="shared" si="0"/>
        <v>105</v>
      </c>
    </row>
    <row r="19" spans="1:8" ht="15" customHeight="1" x14ac:dyDescent="0.3">
      <c r="A19" s="161" t="s">
        <v>196</v>
      </c>
      <c r="B19" s="140">
        <f>DRN!J20</f>
        <v>0</v>
      </c>
      <c r="C19" s="141">
        <f>DRC!K20</f>
        <v>0</v>
      </c>
      <c r="D19" s="141">
        <f>DRLVT!K18</f>
        <v>1</v>
      </c>
      <c r="E19" s="141">
        <f>DRA!H20</f>
        <v>1</v>
      </c>
      <c r="F19" s="141">
        <f>DRG!D20</f>
        <v>2</v>
      </c>
      <c r="G19" s="152">
        <f t="shared" si="0"/>
        <v>4</v>
      </c>
    </row>
    <row r="20" spans="1:8" ht="15" customHeight="1" x14ac:dyDescent="0.3">
      <c r="A20" s="158" t="s">
        <v>197</v>
      </c>
      <c r="B20" s="140">
        <f>DRN!J21</f>
        <v>1</v>
      </c>
      <c r="C20" s="141">
        <f>DRC!K21</f>
        <v>0</v>
      </c>
      <c r="D20" s="141">
        <f>DRLVT!K19</f>
        <v>5</v>
      </c>
      <c r="E20" s="141">
        <f>DRA!H21</f>
        <v>1</v>
      </c>
      <c r="F20" s="141">
        <f>DRG!D21</f>
        <v>0</v>
      </c>
      <c r="G20" s="152">
        <f t="shared" si="0"/>
        <v>7</v>
      </c>
    </row>
    <row r="21" spans="1:8" ht="15" customHeight="1" x14ac:dyDescent="0.3">
      <c r="A21" s="160" t="s">
        <v>148</v>
      </c>
      <c r="B21" s="140">
        <f>DRN!J22</f>
        <v>29</v>
      </c>
      <c r="C21" s="141">
        <f>DRC!K22</f>
        <v>19</v>
      </c>
      <c r="D21" s="141">
        <f>DRLVT!K20</f>
        <v>22</v>
      </c>
      <c r="E21" s="141">
        <f>DRA!H22</f>
        <v>11</v>
      </c>
      <c r="F21" s="141">
        <f>DRG!D22</f>
        <v>3</v>
      </c>
      <c r="G21" s="152">
        <f t="shared" si="0"/>
        <v>84</v>
      </c>
    </row>
    <row r="22" spans="1:8" ht="15" customHeight="1" x14ac:dyDescent="0.3">
      <c r="A22" s="160" t="s">
        <v>149</v>
      </c>
      <c r="B22" s="140">
        <f>DRN!J23</f>
        <v>20</v>
      </c>
      <c r="C22" s="141">
        <f>DRC!K23</f>
        <v>4</v>
      </c>
      <c r="D22" s="141">
        <f>DRLVT!K21</f>
        <v>7</v>
      </c>
      <c r="E22" s="141">
        <f>DRA!H23</f>
        <v>5</v>
      </c>
      <c r="F22" s="141">
        <f>DRG!D23</f>
        <v>3</v>
      </c>
      <c r="G22" s="152">
        <f t="shared" si="0"/>
        <v>39</v>
      </c>
    </row>
    <row r="23" spans="1:8" ht="15" customHeight="1" x14ac:dyDescent="0.3">
      <c r="A23" s="160" t="s">
        <v>150</v>
      </c>
      <c r="B23" s="140">
        <f>DRN!J24</f>
        <v>5</v>
      </c>
      <c r="C23" s="141">
        <f>DRC!K24</f>
        <v>11</v>
      </c>
      <c r="D23" s="141">
        <f>DRLVT!K22</f>
        <v>9</v>
      </c>
      <c r="E23" s="141">
        <f>DRA!H24</f>
        <v>7</v>
      </c>
      <c r="F23" s="141">
        <f>DRG!D24</f>
        <v>0</v>
      </c>
      <c r="G23" s="152">
        <f t="shared" si="0"/>
        <v>32</v>
      </c>
    </row>
    <row r="24" spans="1:8" ht="15" customHeight="1" x14ac:dyDescent="0.3">
      <c r="A24" s="160" t="s">
        <v>151</v>
      </c>
      <c r="B24" s="140">
        <f>DRN!J25</f>
        <v>49</v>
      </c>
      <c r="C24" s="141">
        <f>DRC!K25</f>
        <v>28</v>
      </c>
      <c r="D24" s="141">
        <f>DRLVT!K23</f>
        <v>31</v>
      </c>
      <c r="E24" s="141">
        <f>DRA!H25</f>
        <v>15</v>
      </c>
      <c r="F24" s="141">
        <f>DRG!D25</f>
        <v>8</v>
      </c>
      <c r="G24" s="152">
        <f t="shared" si="0"/>
        <v>131</v>
      </c>
    </row>
    <row r="25" spans="1:8" ht="15" customHeight="1" x14ac:dyDescent="0.3">
      <c r="A25" s="160" t="s">
        <v>152</v>
      </c>
      <c r="B25" s="140">
        <f>DRN!J26</f>
        <v>9</v>
      </c>
      <c r="C25" s="141">
        <f>DRC!K26</f>
        <v>5</v>
      </c>
      <c r="D25" s="141">
        <f>DRLVT!K24</f>
        <v>7</v>
      </c>
      <c r="E25" s="141">
        <f>DRA!H26</f>
        <v>4</v>
      </c>
      <c r="F25" s="141">
        <f>DRG!D26</f>
        <v>2</v>
      </c>
      <c r="G25" s="152">
        <f t="shared" si="0"/>
        <v>27</v>
      </c>
    </row>
    <row r="26" spans="1:8" ht="15" customHeight="1" x14ac:dyDescent="0.3">
      <c r="A26" s="172" t="s">
        <v>153</v>
      </c>
      <c r="B26" s="140">
        <f>DRN!J27</f>
        <v>12</v>
      </c>
      <c r="C26" s="141">
        <f>DRC!K27</f>
        <v>2</v>
      </c>
      <c r="D26" s="141">
        <f>DRLVT!K25</f>
        <v>7</v>
      </c>
      <c r="E26" s="141">
        <f>DRA!H27</f>
        <v>3</v>
      </c>
      <c r="F26" s="141">
        <f>DRG!D27</f>
        <v>2</v>
      </c>
      <c r="G26" s="152">
        <f t="shared" si="0"/>
        <v>26</v>
      </c>
    </row>
    <row r="27" spans="1:8" ht="15" customHeight="1" x14ac:dyDescent="0.3">
      <c r="A27" s="171" t="s">
        <v>209</v>
      </c>
      <c r="B27" s="140">
        <f>DRN!J28</f>
        <v>37</v>
      </c>
      <c r="C27" s="141">
        <f>DRC!K28</f>
        <v>37</v>
      </c>
      <c r="D27" s="141">
        <f>DRLVT!K26</f>
        <v>31</v>
      </c>
      <c r="E27" s="141">
        <f>DRA!H28</f>
        <v>16</v>
      </c>
      <c r="F27" s="141">
        <f>DRG!D28</f>
        <v>5</v>
      </c>
      <c r="G27" s="152">
        <f t="shared" si="0"/>
        <v>126</v>
      </c>
    </row>
    <row r="28" spans="1:8" x14ac:dyDescent="0.3">
      <c r="A28" s="153"/>
      <c r="B28" s="136">
        <f t="shared" ref="B28:G28" si="1">SUM(B11:B27)</f>
        <v>265</v>
      </c>
      <c r="C28" s="136">
        <f t="shared" si="1"/>
        <v>165</v>
      </c>
      <c r="D28" s="136">
        <f t="shared" si="1"/>
        <v>206</v>
      </c>
      <c r="E28" s="136">
        <f t="shared" si="1"/>
        <v>102</v>
      </c>
      <c r="F28" s="136">
        <f t="shared" si="1"/>
        <v>47</v>
      </c>
      <c r="G28" s="345">
        <f t="shared" si="1"/>
        <v>785</v>
      </c>
      <c r="H28" s="138"/>
    </row>
    <row r="30" spans="1:8" s="137" customFormat="1" x14ac:dyDescent="0.3">
      <c r="A30" t="s">
        <v>205</v>
      </c>
    </row>
    <row r="31" spans="1:8" s="137" customFormat="1" ht="5.25" customHeight="1" x14ac:dyDescent="0.3">
      <c r="A31" s="143"/>
      <c r="B31" s="143"/>
      <c r="C31" s="143"/>
      <c r="D31" s="143"/>
      <c r="E31" s="143"/>
      <c r="F31" s="143"/>
      <c r="G31" s="143"/>
    </row>
    <row r="32" spans="1:8" s="137" customFormat="1" x14ac:dyDescent="0.3">
      <c r="A32" s="224"/>
      <c r="B32" s="224"/>
      <c r="C32" s="224"/>
      <c r="D32" s="224"/>
      <c r="E32" s="224"/>
      <c r="F32" s="224"/>
      <c r="G32" s="224"/>
    </row>
    <row r="33" spans="1:8" x14ac:dyDescent="0.3">
      <c r="A33" s="4"/>
      <c r="B33" s="4"/>
      <c r="C33" s="4"/>
      <c r="D33" s="4"/>
      <c r="E33" s="4"/>
      <c r="F33" s="4"/>
      <c r="G33" s="4"/>
    </row>
    <row r="34" spans="1:8" x14ac:dyDescent="0.3">
      <c r="A34" s="4"/>
    </row>
    <row r="35" spans="1:8" x14ac:dyDescent="0.3">
      <c r="A35" s="4"/>
    </row>
    <row r="36" spans="1:8" x14ac:dyDescent="0.3">
      <c r="A36" s="4"/>
      <c r="B36" s="139"/>
      <c r="C36" s="139"/>
      <c r="D36" s="139"/>
      <c r="E36" s="139"/>
      <c r="F36" s="139"/>
      <c r="G36" s="139"/>
    </row>
    <row r="37" spans="1:8" x14ac:dyDescent="0.3">
      <c r="A37" s="4"/>
    </row>
    <row r="39" spans="1:8" x14ac:dyDescent="0.3">
      <c r="A39" s="137"/>
      <c r="B39" s="137"/>
      <c r="C39" s="137"/>
      <c r="D39" s="137"/>
      <c r="E39" s="137"/>
      <c r="F39" s="137"/>
      <c r="G39" s="137"/>
      <c r="H39" s="137"/>
    </row>
    <row r="40" spans="1:8" ht="30" customHeight="1" x14ac:dyDescent="0.3">
      <c r="A40" s="157"/>
      <c r="B40" s="157"/>
      <c r="C40" s="157"/>
      <c r="D40" s="157"/>
      <c r="E40" s="157"/>
      <c r="F40" s="157"/>
      <c r="G40" s="157"/>
      <c r="H40" s="137"/>
    </row>
    <row r="41" spans="1:8" x14ac:dyDescent="0.3">
      <c r="A41" s="157"/>
      <c r="B41" s="157"/>
      <c r="C41" s="157"/>
      <c r="D41" s="157"/>
      <c r="E41" s="157"/>
      <c r="F41" s="157"/>
      <c r="G41" s="157"/>
      <c r="H41" s="137"/>
    </row>
    <row r="42" spans="1:8" x14ac:dyDescent="0.3">
      <c r="A42" s="157"/>
      <c r="B42" s="157"/>
      <c r="C42" s="157"/>
      <c r="D42" s="157"/>
      <c r="E42" s="157"/>
      <c r="F42" s="157"/>
      <c r="G42" s="157"/>
      <c r="H42" s="137"/>
    </row>
    <row r="43" spans="1:8" x14ac:dyDescent="0.3">
      <c r="A43" s="157"/>
      <c r="B43" s="157"/>
      <c r="C43" s="157"/>
      <c r="D43" s="157"/>
      <c r="E43" s="157"/>
      <c r="F43" s="157"/>
      <c r="G43" s="157"/>
      <c r="H43" s="137"/>
    </row>
    <row r="44" spans="1:8" x14ac:dyDescent="0.3">
      <c r="A44" s="157"/>
      <c r="B44" s="157"/>
      <c r="C44" s="157"/>
      <c r="D44" s="157"/>
      <c r="E44" s="157"/>
      <c r="F44" s="157"/>
      <c r="G44" s="157"/>
      <c r="H44" s="137"/>
    </row>
    <row r="45" spans="1:8" x14ac:dyDescent="0.3">
      <c r="A45" s="157"/>
      <c r="B45" s="157"/>
      <c r="C45" s="157"/>
      <c r="D45" s="157"/>
      <c r="E45" s="157"/>
      <c r="F45" s="157"/>
      <c r="G45" s="157"/>
      <c r="H45" s="137"/>
    </row>
    <row r="46" spans="1:8" x14ac:dyDescent="0.3">
      <c r="A46" s="157"/>
      <c r="B46" s="157"/>
      <c r="C46" s="157"/>
      <c r="D46" s="157"/>
      <c r="E46" s="157"/>
      <c r="F46" s="157"/>
      <c r="G46" s="157"/>
      <c r="H46" s="137"/>
    </row>
    <row r="47" spans="1:8" x14ac:dyDescent="0.3">
      <c r="A47" s="157"/>
      <c r="B47" s="157"/>
      <c r="C47" s="157"/>
      <c r="D47" s="157"/>
      <c r="E47" s="157"/>
      <c r="F47" s="157"/>
      <c r="G47" s="157"/>
      <c r="H47" s="137"/>
    </row>
    <row r="48" spans="1:8" x14ac:dyDescent="0.3">
      <c r="A48" s="157"/>
      <c r="B48" s="157"/>
      <c r="C48" s="157"/>
      <c r="D48" s="157"/>
      <c r="E48" s="157"/>
      <c r="F48" s="157"/>
      <c r="G48" s="157"/>
      <c r="H48" s="137"/>
    </row>
    <row r="49" spans="1:8" ht="30" customHeight="1" x14ac:dyDescent="0.3">
      <c r="A49" s="157"/>
      <c r="B49" s="157"/>
      <c r="C49" s="157"/>
      <c r="D49" s="157"/>
      <c r="E49" s="157"/>
      <c r="F49" s="157"/>
      <c r="G49" s="157"/>
      <c r="H49" s="137"/>
    </row>
    <row r="50" spans="1:8" x14ac:dyDescent="0.3">
      <c r="A50" s="157"/>
      <c r="B50" s="157"/>
      <c r="C50" s="157"/>
      <c r="D50" s="157"/>
      <c r="E50" s="157"/>
      <c r="F50" s="157"/>
      <c r="G50" s="157"/>
      <c r="H50" s="137"/>
    </row>
    <row r="51" spans="1:8" x14ac:dyDescent="0.3">
      <c r="A51" s="157"/>
      <c r="B51" s="157"/>
      <c r="C51" s="157"/>
      <c r="D51" s="157"/>
      <c r="E51" s="157"/>
      <c r="F51" s="157"/>
      <c r="G51" s="157"/>
      <c r="H51" s="137"/>
    </row>
    <row r="52" spans="1:8" x14ac:dyDescent="0.3">
      <c r="A52" s="157"/>
      <c r="B52" s="157"/>
      <c r="C52" s="157"/>
      <c r="D52" s="157"/>
      <c r="E52" s="157"/>
      <c r="F52" s="157"/>
      <c r="G52" s="157"/>
      <c r="H52" s="137"/>
    </row>
    <row r="53" spans="1:8" x14ac:dyDescent="0.3">
      <c r="A53" s="157"/>
      <c r="B53" s="157"/>
      <c r="C53" s="157"/>
      <c r="D53" s="157"/>
      <c r="E53" s="157"/>
      <c r="F53" s="157"/>
      <c r="G53" s="157"/>
      <c r="H53" s="137"/>
    </row>
    <row r="54" spans="1:8" x14ac:dyDescent="0.3">
      <c r="A54" s="157"/>
      <c r="B54" s="157"/>
      <c r="C54" s="157"/>
      <c r="D54" s="157"/>
      <c r="E54" s="157"/>
      <c r="F54" s="157"/>
      <c r="G54" s="157"/>
      <c r="H54" s="137"/>
    </row>
    <row r="55" spans="1:8" x14ac:dyDescent="0.3">
      <c r="A55" s="157"/>
      <c r="B55" s="157"/>
      <c r="C55" s="157"/>
      <c r="D55" s="157"/>
      <c r="E55" s="157"/>
      <c r="F55" s="157"/>
      <c r="G55" s="157"/>
      <c r="H55" s="137"/>
    </row>
    <row r="56" spans="1:8" x14ac:dyDescent="0.3">
      <c r="A56" s="135"/>
    </row>
    <row r="57" spans="1:8" x14ac:dyDescent="0.3">
      <c r="A57" s="135"/>
    </row>
    <row r="58" spans="1:8" x14ac:dyDescent="0.3">
      <c r="A58" s="135"/>
    </row>
    <row r="59" spans="1:8" x14ac:dyDescent="0.3">
      <c r="A59" s="135"/>
    </row>
    <row r="60" spans="1:8" x14ac:dyDescent="0.3">
      <c r="A60" s="135"/>
    </row>
    <row r="61" spans="1:8" x14ac:dyDescent="0.3">
      <c r="A61" s="135"/>
    </row>
    <row r="62" spans="1:8" x14ac:dyDescent="0.3">
      <c r="A62" s="135"/>
    </row>
    <row r="63" spans="1:8" x14ac:dyDescent="0.3">
      <c r="A63" s="135"/>
    </row>
  </sheetData>
  <protectedRanges>
    <protectedRange sqref="A40:G55" name="Intervalo1"/>
  </protectedRanges>
  <mergeCells count="5">
    <mergeCell ref="B9:G9"/>
    <mergeCell ref="A8:G8"/>
    <mergeCell ref="A32:G32"/>
    <mergeCell ref="A5:C5"/>
    <mergeCell ref="A6: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J45"/>
  <sheetViews>
    <sheetView showGridLines="0" zoomScaleNormal="100" workbookViewId="0">
      <selection activeCell="A34" sqref="A34:J45"/>
    </sheetView>
  </sheetViews>
  <sheetFormatPr defaultRowHeight="14.4" x14ac:dyDescent="0.3"/>
  <cols>
    <col min="1" max="1" width="69.88671875" style="165" customWidth="1"/>
    <col min="2" max="5" width="10.33203125" style="165" customWidth="1"/>
    <col min="6" max="6" width="12.33203125" style="165" customWidth="1"/>
    <col min="7" max="7" width="10.33203125" style="165" customWidth="1"/>
    <col min="8" max="8" width="12.44140625" style="165" customWidth="1"/>
    <col min="9" max="10" width="10.33203125" style="165" customWidth="1"/>
    <col min="11" max="16384" width="8.88671875" style="165"/>
  </cols>
  <sheetData>
    <row r="2" spans="1:10" x14ac:dyDescent="0.3">
      <c r="A2" s="167"/>
    </row>
    <row r="3" spans="1:10" x14ac:dyDescent="0.3">
      <c r="A3" s="167"/>
    </row>
    <row r="4" spans="1:10" ht="22.5" customHeight="1" x14ac:dyDescent="0.3">
      <c r="A4" s="167"/>
    </row>
    <row r="5" spans="1:10" ht="16.8" x14ac:dyDescent="0.35">
      <c r="A5" s="227"/>
      <c r="B5" s="227"/>
      <c r="C5" s="227"/>
    </row>
    <row r="6" spans="1:10" ht="15" x14ac:dyDescent="0.3">
      <c r="A6" s="226" t="s">
        <v>234</v>
      </c>
      <c r="B6" s="226"/>
      <c r="C6" s="226"/>
    </row>
    <row r="8" spans="1:10" x14ac:dyDescent="0.3">
      <c r="A8" s="168" t="s">
        <v>199</v>
      </c>
    </row>
    <row r="9" spans="1:10" x14ac:dyDescent="0.3">
      <c r="A9" s="228" t="s">
        <v>160</v>
      </c>
      <c r="B9" s="214" t="s">
        <v>162</v>
      </c>
      <c r="C9" s="214" t="s">
        <v>163</v>
      </c>
      <c r="D9" s="214" t="s">
        <v>167</v>
      </c>
      <c r="E9" s="214" t="s">
        <v>207</v>
      </c>
      <c r="F9" s="214" t="s">
        <v>211</v>
      </c>
      <c r="G9" s="214" t="s">
        <v>165</v>
      </c>
      <c r="H9" s="214" t="s">
        <v>164</v>
      </c>
      <c r="I9" s="214" t="s">
        <v>166</v>
      </c>
      <c r="J9" s="228" t="s">
        <v>159</v>
      </c>
    </row>
    <row r="10" spans="1:10" ht="15" customHeight="1" x14ac:dyDescent="0.45">
      <c r="A10" s="228"/>
      <c r="B10" s="206" t="s">
        <v>212</v>
      </c>
      <c r="C10" s="206" t="s">
        <v>168</v>
      </c>
      <c r="D10" s="206" t="s">
        <v>213</v>
      </c>
      <c r="E10" s="206" t="s">
        <v>169</v>
      </c>
      <c r="F10" s="215" t="s">
        <v>214</v>
      </c>
      <c r="G10" s="206" t="s">
        <v>170</v>
      </c>
      <c r="H10" s="206" t="s">
        <v>171</v>
      </c>
      <c r="I10" s="206" t="s">
        <v>172</v>
      </c>
      <c r="J10" s="228"/>
    </row>
    <row r="11" spans="1:10" ht="15" customHeight="1" x14ac:dyDescent="0.3">
      <c r="A11" s="228"/>
      <c r="B11" s="162" t="s">
        <v>215</v>
      </c>
      <c r="C11" s="162" t="s">
        <v>215</v>
      </c>
      <c r="D11" s="162" t="s">
        <v>215</v>
      </c>
      <c r="E11" s="162" t="s">
        <v>215</v>
      </c>
      <c r="F11" s="162" t="s">
        <v>215</v>
      </c>
      <c r="G11" s="162" t="s">
        <v>215</v>
      </c>
      <c r="H11" s="162" t="s">
        <v>215</v>
      </c>
      <c r="I11" s="162" t="s">
        <v>215</v>
      </c>
      <c r="J11" s="228"/>
    </row>
    <row r="12" spans="1:10" ht="15" customHeight="1" x14ac:dyDescent="0.3">
      <c r="A12" s="190" t="s">
        <v>208</v>
      </c>
      <c r="B12" s="210">
        <v>2</v>
      </c>
      <c r="C12" s="174">
        <v>0</v>
      </c>
      <c r="D12" s="174">
        <v>5</v>
      </c>
      <c r="E12" s="174">
        <v>0</v>
      </c>
      <c r="F12" s="174">
        <v>0</v>
      </c>
      <c r="G12" s="173">
        <v>1</v>
      </c>
      <c r="H12" s="175">
        <v>0</v>
      </c>
      <c r="I12" s="175">
        <v>0</v>
      </c>
      <c r="J12" s="211">
        <f>SUM(B12:I12)</f>
        <v>8</v>
      </c>
    </row>
    <row r="13" spans="1:10" ht="15" customHeight="1" x14ac:dyDescent="0.3">
      <c r="A13" s="190" t="s">
        <v>141</v>
      </c>
      <c r="B13" s="174">
        <v>0</v>
      </c>
      <c r="C13" s="174">
        <v>0</v>
      </c>
      <c r="D13" s="174">
        <v>0</v>
      </c>
      <c r="E13" s="174">
        <v>0</v>
      </c>
      <c r="F13" s="174">
        <v>0</v>
      </c>
      <c r="G13" s="173">
        <v>0</v>
      </c>
      <c r="H13" s="175">
        <v>0</v>
      </c>
      <c r="I13" s="175">
        <v>0</v>
      </c>
      <c r="J13" s="211">
        <f t="shared" ref="J13:J28" si="0">SUM(B13:I13)</f>
        <v>0</v>
      </c>
    </row>
    <row r="14" spans="1:10" ht="15" customHeight="1" x14ac:dyDescent="0.3">
      <c r="A14" s="190" t="s">
        <v>142</v>
      </c>
      <c r="B14" s="174">
        <v>0</v>
      </c>
      <c r="C14" s="179">
        <v>0</v>
      </c>
      <c r="D14" s="174">
        <v>0</v>
      </c>
      <c r="E14" s="174">
        <v>0</v>
      </c>
      <c r="F14" s="174">
        <v>0</v>
      </c>
      <c r="G14" s="173">
        <v>0</v>
      </c>
      <c r="H14" s="175">
        <v>0</v>
      </c>
      <c r="I14" s="175">
        <v>0</v>
      </c>
      <c r="J14" s="211">
        <f t="shared" si="0"/>
        <v>0</v>
      </c>
    </row>
    <row r="15" spans="1:10" ht="15" customHeight="1" x14ac:dyDescent="0.3">
      <c r="A15" s="190" t="s">
        <v>143</v>
      </c>
      <c r="B15" s="174">
        <v>0</v>
      </c>
      <c r="C15" s="179">
        <v>0</v>
      </c>
      <c r="D15" s="174">
        <v>0</v>
      </c>
      <c r="E15" s="174">
        <v>2</v>
      </c>
      <c r="F15" s="174">
        <v>0</v>
      </c>
      <c r="G15" s="173">
        <v>0</v>
      </c>
      <c r="H15" s="175">
        <v>1</v>
      </c>
      <c r="I15" s="175">
        <v>0</v>
      </c>
      <c r="J15" s="211">
        <f t="shared" si="0"/>
        <v>3</v>
      </c>
    </row>
    <row r="16" spans="1:10" ht="15" customHeight="1" x14ac:dyDescent="0.3">
      <c r="A16" s="190" t="s">
        <v>144</v>
      </c>
      <c r="B16" s="174">
        <v>0</v>
      </c>
      <c r="C16" s="179">
        <v>0</v>
      </c>
      <c r="D16" s="174">
        <v>0</v>
      </c>
      <c r="E16" s="174">
        <v>1</v>
      </c>
      <c r="F16" s="174">
        <v>3</v>
      </c>
      <c r="G16" s="173">
        <v>0</v>
      </c>
      <c r="H16" s="175">
        <v>1</v>
      </c>
      <c r="I16" s="175">
        <v>0</v>
      </c>
      <c r="J16" s="211">
        <f t="shared" si="0"/>
        <v>5</v>
      </c>
    </row>
    <row r="17" spans="1:10" ht="15" customHeight="1" x14ac:dyDescent="0.3">
      <c r="A17" s="190" t="s">
        <v>145</v>
      </c>
      <c r="B17" s="173">
        <v>10</v>
      </c>
      <c r="C17" s="163">
        <v>5</v>
      </c>
      <c r="D17" s="174">
        <v>14</v>
      </c>
      <c r="E17" s="174">
        <v>3</v>
      </c>
      <c r="F17" s="174">
        <v>5</v>
      </c>
      <c r="G17" s="164">
        <v>6</v>
      </c>
      <c r="H17" s="175">
        <v>4</v>
      </c>
      <c r="I17" s="175">
        <v>3</v>
      </c>
      <c r="J17" s="211">
        <f t="shared" si="0"/>
        <v>50</v>
      </c>
    </row>
    <row r="18" spans="1:10" ht="17.25" customHeight="1" x14ac:dyDescent="0.3">
      <c r="A18" s="190" t="s">
        <v>146</v>
      </c>
      <c r="B18" s="174">
        <v>0</v>
      </c>
      <c r="C18" s="163">
        <v>0</v>
      </c>
      <c r="D18" s="174">
        <v>0</v>
      </c>
      <c r="E18" s="174">
        <v>0</v>
      </c>
      <c r="F18" s="174">
        <v>1</v>
      </c>
      <c r="G18" s="164">
        <v>1</v>
      </c>
      <c r="H18" s="175">
        <v>0</v>
      </c>
      <c r="I18" s="175">
        <v>0</v>
      </c>
      <c r="J18" s="211">
        <f t="shared" si="0"/>
        <v>2</v>
      </c>
    </row>
    <row r="19" spans="1:10" ht="15" customHeight="1" x14ac:dyDescent="0.3">
      <c r="A19" s="190" t="s">
        <v>147</v>
      </c>
      <c r="B19" s="173">
        <v>6</v>
      </c>
      <c r="C19" s="163">
        <v>3</v>
      </c>
      <c r="D19" s="174">
        <v>10</v>
      </c>
      <c r="E19" s="174">
        <v>2</v>
      </c>
      <c r="F19" s="174">
        <v>4</v>
      </c>
      <c r="G19" s="164">
        <v>5</v>
      </c>
      <c r="H19" s="175">
        <v>3</v>
      </c>
      <c r="I19" s="175">
        <v>2</v>
      </c>
      <c r="J19" s="211">
        <f t="shared" si="0"/>
        <v>35</v>
      </c>
    </row>
    <row r="20" spans="1:10" ht="16.5" customHeight="1" x14ac:dyDescent="0.3">
      <c r="A20" s="191" t="s">
        <v>196</v>
      </c>
      <c r="B20" s="174">
        <v>0</v>
      </c>
      <c r="C20" s="179">
        <v>0</v>
      </c>
      <c r="D20" s="174">
        <v>0</v>
      </c>
      <c r="E20" s="174">
        <v>0</v>
      </c>
      <c r="F20" s="174">
        <v>0</v>
      </c>
      <c r="G20" s="173">
        <v>0</v>
      </c>
      <c r="H20" s="175">
        <v>0</v>
      </c>
      <c r="I20" s="175">
        <v>0</v>
      </c>
      <c r="J20" s="211">
        <f t="shared" si="0"/>
        <v>0</v>
      </c>
    </row>
    <row r="21" spans="1:10" ht="15.75" customHeight="1" x14ac:dyDescent="0.3">
      <c r="A21" s="108" t="s">
        <v>197</v>
      </c>
      <c r="B21" s="174">
        <v>0</v>
      </c>
      <c r="C21" s="179">
        <v>0</v>
      </c>
      <c r="D21" s="174">
        <v>0</v>
      </c>
      <c r="E21" s="174">
        <v>1</v>
      </c>
      <c r="F21" s="174">
        <v>0</v>
      </c>
      <c r="G21" s="173">
        <v>0</v>
      </c>
      <c r="H21" s="175">
        <v>0</v>
      </c>
      <c r="I21" s="175">
        <v>0</v>
      </c>
      <c r="J21" s="211">
        <f t="shared" si="0"/>
        <v>1</v>
      </c>
    </row>
    <row r="22" spans="1:10" ht="15" customHeight="1" x14ac:dyDescent="0.3">
      <c r="A22" s="190" t="s">
        <v>148</v>
      </c>
      <c r="B22" s="173">
        <v>5</v>
      </c>
      <c r="C22" s="163">
        <v>4</v>
      </c>
      <c r="D22" s="174">
        <v>7</v>
      </c>
      <c r="E22" s="174">
        <v>1</v>
      </c>
      <c r="F22" s="174">
        <v>4</v>
      </c>
      <c r="G22" s="164">
        <v>5</v>
      </c>
      <c r="H22" s="175">
        <v>2</v>
      </c>
      <c r="I22" s="175">
        <v>1</v>
      </c>
      <c r="J22" s="211">
        <f t="shared" si="0"/>
        <v>29</v>
      </c>
    </row>
    <row r="23" spans="1:10" ht="15" customHeight="1" x14ac:dyDescent="0.3">
      <c r="A23" s="190" t="s">
        <v>149</v>
      </c>
      <c r="B23" s="173">
        <v>5</v>
      </c>
      <c r="C23" s="163">
        <v>2</v>
      </c>
      <c r="D23" s="174">
        <v>6</v>
      </c>
      <c r="E23" s="174">
        <v>3</v>
      </c>
      <c r="F23" s="174">
        <v>0</v>
      </c>
      <c r="G23" s="164">
        <v>1</v>
      </c>
      <c r="H23" s="175">
        <v>2</v>
      </c>
      <c r="I23" s="175">
        <v>1</v>
      </c>
      <c r="J23" s="211">
        <f t="shared" si="0"/>
        <v>20</v>
      </c>
    </row>
    <row r="24" spans="1:10" ht="15" customHeight="1" x14ac:dyDescent="0.3">
      <c r="A24" s="190" t="s">
        <v>150</v>
      </c>
      <c r="B24" s="174">
        <v>0</v>
      </c>
      <c r="C24" s="179">
        <v>0</v>
      </c>
      <c r="D24" s="174">
        <v>1</v>
      </c>
      <c r="E24" s="174">
        <v>1</v>
      </c>
      <c r="F24" s="174">
        <v>0</v>
      </c>
      <c r="G24" s="164">
        <v>1</v>
      </c>
      <c r="H24" s="175">
        <v>1</v>
      </c>
      <c r="I24" s="175">
        <v>1</v>
      </c>
      <c r="J24" s="211">
        <f t="shared" si="0"/>
        <v>5</v>
      </c>
    </row>
    <row r="25" spans="1:10" ht="15" customHeight="1" x14ac:dyDescent="0.3">
      <c r="A25" s="190" t="s">
        <v>151</v>
      </c>
      <c r="B25" s="173">
        <v>9</v>
      </c>
      <c r="C25" s="163">
        <v>5</v>
      </c>
      <c r="D25" s="174">
        <v>14</v>
      </c>
      <c r="E25" s="174">
        <v>3</v>
      </c>
      <c r="F25" s="174">
        <v>5</v>
      </c>
      <c r="G25" s="164">
        <v>6</v>
      </c>
      <c r="H25" s="175">
        <v>4</v>
      </c>
      <c r="I25" s="175">
        <v>3</v>
      </c>
      <c r="J25" s="211">
        <f t="shared" si="0"/>
        <v>49</v>
      </c>
    </row>
    <row r="26" spans="1:10" ht="15" customHeight="1" x14ac:dyDescent="0.3">
      <c r="A26" s="190" t="s">
        <v>152</v>
      </c>
      <c r="B26" s="173">
        <v>1</v>
      </c>
      <c r="C26" s="163">
        <v>1</v>
      </c>
      <c r="D26" s="174">
        <v>1</v>
      </c>
      <c r="E26" s="174">
        <v>1</v>
      </c>
      <c r="F26" s="174">
        <v>0</v>
      </c>
      <c r="G26" s="164">
        <v>2</v>
      </c>
      <c r="H26" s="175">
        <v>2</v>
      </c>
      <c r="I26" s="175">
        <v>1</v>
      </c>
      <c r="J26" s="211">
        <f t="shared" si="0"/>
        <v>9</v>
      </c>
    </row>
    <row r="27" spans="1:10" ht="15" customHeight="1" x14ac:dyDescent="0.3">
      <c r="A27" s="190" t="s">
        <v>153</v>
      </c>
      <c r="B27" s="173">
        <v>2</v>
      </c>
      <c r="C27" s="163">
        <v>1</v>
      </c>
      <c r="D27" s="174">
        <v>3</v>
      </c>
      <c r="E27" s="174">
        <v>1</v>
      </c>
      <c r="F27" s="174">
        <v>1</v>
      </c>
      <c r="G27" s="164">
        <v>2</v>
      </c>
      <c r="H27" s="175">
        <v>1</v>
      </c>
      <c r="I27" s="175">
        <v>1</v>
      </c>
      <c r="J27" s="211">
        <f t="shared" si="0"/>
        <v>12</v>
      </c>
    </row>
    <row r="28" spans="1:10" ht="15" customHeight="1" x14ac:dyDescent="0.3">
      <c r="A28" s="190" t="s">
        <v>209</v>
      </c>
      <c r="B28" s="173">
        <v>6</v>
      </c>
      <c r="C28" s="163">
        <v>4</v>
      </c>
      <c r="D28" s="174">
        <v>9</v>
      </c>
      <c r="E28" s="174">
        <v>4</v>
      </c>
      <c r="F28" s="174">
        <v>4</v>
      </c>
      <c r="G28" s="164">
        <v>3</v>
      </c>
      <c r="H28" s="175">
        <v>4</v>
      </c>
      <c r="I28" s="175">
        <v>3</v>
      </c>
      <c r="J28" s="211">
        <f t="shared" si="0"/>
        <v>37</v>
      </c>
    </row>
    <row r="29" spans="1:10" x14ac:dyDescent="0.3">
      <c r="A29" s="212" t="s">
        <v>159</v>
      </c>
      <c r="B29" s="156">
        <f>SUM(B12:B28)</f>
        <v>46</v>
      </c>
      <c r="C29" s="156">
        <f t="shared" ref="C29:I29" si="1">SUM(C12:C28)</f>
        <v>25</v>
      </c>
      <c r="D29" s="156">
        <f t="shared" si="1"/>
        <v>70</v>
      </c>
      <c r="E29" s="156">
        <f t="shared" si="1"/>
        <v>23</v>
      </c>
      <c r="F29" s="156">
        <f t="shared" si="1"/>
        <v>27</v>
      </c>
      <c r="G29" s="156">
        <f t="shared" si="1"/>
        <v>33</v>
      </c>
      <c r="H29" s="156">
        <f t="shared" si="1"/>
        <v>25</v>
      </c>
      <c r="I29" s="156">
        <f t="shared" si="1"/>
        <v>16</v>
      </c>
      <c r="J29" s="213">
        <f>SUM(J12:J28)</f>
        <v>265</v>
      </c>
    </row>
    <row r="31" spans="1:10" x14ac:dyDescent="0.3">
      <c r="A31" s="165" t="s">
        <v>205</v>
      </c>
      <c r="C31" s="166"/>
      <c r="F31" s="166"/>
      <c r="G31" s="166"/>
      <c r="H31" s="166"/>
      <c r="I31" s="166"/>
      <c r="J31" s="166"/>
    </row>
    <row r="32" spans="1:10" x14ac:dyDescent="0.3">
      <c r="C32" s="166"/>
      <c r="F32" s="166"/>
      <c r="G32" s="166"/>
      <c r="H32" s="166"/>
      <c r="I32" s="166"/>
      <c r="J32" s="166"/>
    </row>
    <row r="33" spans="1:10" x14ac:dyDescent="0.3">
      <c r="A33" s="165" t="s">
        <v>206</v>
      </c>
    </row>
    <row r="34" spans="1:10" x14ac:dyDescent="0.3">
      <c r="A34" s="229"/>
      <c r="B34" s="230"/>
      <c r="C34" s="230"/>
      <c r="D34" s="230"/>
      <c r="E34" s="230"/>
      <c r="F34" s="230"/>
      <c r="G34" s="230"/>
      <c r="H34" s="230"/>
      <c r="I34" s="230"/>
      <c r="J34" s="231"/>
    </row>
    <row r="35" spans="1:10" x14ac:dyDescent="0.3">
      <c r="A35" s="232"/>
      <c r="B35" s="233"/>
      <c r="C35" s="233"/>
      <c r="D35" s="233"/>
      <c r="E35" s="233"/>
      <c r="F35" s="233"/>
      <c r="G35" s="233"/>
      <c r="H35" s="233"/>
      <c r="I35" s="233"/>
      <c r="J35" s="234"/>
    </row>
    <row r="36" spans="1:10" x14ac:dyDescent="0.3">
      <c r="A36" s="232"/>
      <c r="B36" s="233"/>
      <c r="C36" s="233"/>
      <c r="D36" s="233"/>
      <c r="E36" s="233"/>
      <c r="F36" s="233"/>
      <c r="G36" s="233"/>
      <c r="H36" s="233"/>
      <c r="I36" s="233"/>
      <c r="J36" s="234"/>
    </row>
    <row r="37" spans="1:10" x14ac:dyDescent="0.3">
      <c r="A37" s="232"/>
      <c r="B37" s="233"/>
      <c r="C37" s="233"/>
      <c r="D37" s="233"/>
      <c r="E37" s="233"/>
      <c r="F37" s="233"/>
      <c r="G37" s="233"/>
      <c r="H37" s="233"/>
      <c r="I37" s="233"/>
      <c r="J37" s="234"/>
    </row>
    <row r="38" spans="1:10" x14ac:dyDescent="0.3">
      <c r="A38" s="232"/>
      <c r="B38" s="233"/>
      <c r="C38" s="233"/>
      <c r="D38" s="233"/>
      <c r="E38" s="233"/>
      <c r="F38" s="233"/>
      <c r="G38" s="233"/>
      <c r="H38" s="233"/>
      <c r="I38" s="233"/>
      <c r="J38" s="234"/>
    </row>
    <row r="39" spans="1:10" x14ac:dyDescent="0.3">
      <c r="A39" s="232"/>
      <c r="B39" s="233"/>
      <c r="C39" s="233"/>
      <c r="D39" s="233"/>
      <c r="E39" s="233"/>
      <c r="F39" s="233"/>
      <c r="G39" s="233"/>
      <c r="H39" s="233"/>
      <c r="I39" s="233"/>
      <c r="J39" s="234"/>
    </row>
    <row r="40" spans="1:10" x14ac:dyDescent="0.3">
      <c r="A40" s="232"/>
      <c r="B40" s="233"/>
      <c r="C40" s="233"/>
      <c r="D40" s="233"/>
      <c r="E40" s="233"/>
      <c r="F40" s="233"/>
      <c r="G40" s="233"/>
      <c r="H40" s="233"/>
      <c r="I40" s="233"/>
      <c r="J40" s="234"/>
    </row>
    <row r="41" spans="1:10" x14ac:dyDescent="0.3">
      <c r="A41" s="232"/>
      <c r="B41" s="233"/>
      <c r="C41" s="233"/>
      <c r="D41" s="233"/>
      <c r="E41" s="233"/>
      <c r="F41" s="233"/>
      <c r="G41" s="233"/>
      <c r="H41" s="233"/>
      <c r="I41" s="233"/>
      <c r="J41" s="234"/>
    </row>
    <row r="42" spans="1:10" x14ac:dyDescent="0.3">
      <c r="A42" s="232"/>
      <c r="B42" s="233"/>
      <c r="C42" s="233"/>
      <c r="D42" s="233"/>
      <c r="E42" s="233"/>
      <c r="F42" s="233"/>
      <c r="G42" s="233"/>
      <c r="H42" s="233"/>
      <c r="I42" s="233"/>
      <c r="J42" s="234"/>
    </row>
    <row r="43" spans="1:10" x14ac:dyDescent="0.3">
      <c r="A43" s="232"/>
      <c r="B43" s="233"/>
      <c r="C43" s="233"/>
      <c r="D43" s="233"/>
      <c r="E43" s="233"/>
      <c r="F43" s="233"/>
      <c r="G43" s="233"/>
      <c r="H43" s="233"/>
      <c r="I43" s="233"/>
      <c r="J43" s="234"/>
    </row>
    <row r="44" spans="1:10" x14ac:dyDescent="0.3">
      <c r="A44" s="232"/>
      <c r="B44" s="233"/>
      <c r="C44" s="233"/>
      <c r="D44" s="233"/>
      <c r="E44" s="233"/>
      <c r="F44" s="233"/>
      <c r="G44" s="233"/>
      <c r="H44" s="233"/>
      <c r="I44" s="233"/>
      <c r="J44" s="234"/>
    </row>
    <row r="45" spans="1:10" x14ac:dyDescent="0.3">
      <c r="A45" s="235"/>
      <c r="B45" s="236"/>
      <c r="C45" s="236"/>
      <c r="D45" s="236"/>
      <c r="E45" s="236"/>
      <c r="F45" s="236"/>
      <c r="G45" s="236"/>
      <c r="H45" s="236"/>
      <c r="I45" s="236"/>
      <c r="J45" s="237"/>
    </row>
  </sheetData>
  <protectedRanges>
    <protectedRange sqref="A34:H45" name="Intervalo3"/>
    <protectedRange sqref="B10:F11 H10:H11 D12:D28 F26 F12:F15 F20:F21 F23:F24" name="Intervalo1_2"/>
    <protectedRange sqref="G10:G11" name="Intervalo1_2_1"/>
    <protectedRange sqref="I10:I11" name="Intervalo1_2_2"/>
    <protectedRange sqref="F10:F11" name="Intervalo1_2_4"/>
    <protectedRange sqref="C12:C13 B13:B16 B18 B20:B21 B24" name="Intervalo1_2_3"/>
    <protectedRange sqref="C14:C16" name="Intervalo1_2_6"/>
    <protectedRange sqref="C17:C28" name="Intervalo1_2_6_1"/>
    <protectedRange sqref="G12:G28" name="Intervalo1_2_1_1"/>
    <protectedRange sqref="H12:H14" name="Intervalo1_2_10"/>
    <protectedRange sqref="H15:H28" name="Intervalo1_2_9_2"/>
    <protectedRange sqref="I12:I28" name="Intervalo1_2_2_1_1"/>
    <protectedRange sqref="B17 B19 B22:B23 B25:B28" name="Intervalo1_2_7_1"/>
    <protectedRange sqref="F16:F19 F22 F25 F27:F28" name="Intervalo1_2_3_2"/>
    <protectedRange sqref="E12:E13" name="Intervalo1_2_3_3"/>
    <protectedRange sqref="E14:E28" name="Intervalo1_2_5_1"/>
  </protectedRanges>
  <mergeCells count="5">
    <mergeCell ref="A5:C5"/>
    <mergeCell ref="A6:C6"/>
    <mergeCell ref="A9:A11"/>
    <mergeCell ref="J9:J11"/>
    <mergeCell ref="A34:J45"/>
  </mergeCells>
  <pageMargins left="0.78740157480314965" right="0.23622047244094491" top="0.74803149606299213" bottom="0.74803149606299213" header="0.31496062992125984" footer="0.31496062992125984"/>
  <pageSetup paperSize="9" scale="6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K45"/>
  <sheetViews>
    <sheetView showGridLines="0" zoomScaleNormal="100" workbookViewId="0">
      <selection activeCell="A34" sqref="A34:K45"/>
    </sheetView>
  </sheetViews>
  <sheetFormatPr defaultColWidth="9" defaultRowHeight="14.4" x14ac:dyDescent="0.3"/>
  <cols>
    <col min="1" max="1" width="60.6640625" style="165" customWidth="1"/>
    <col min="2" max="11" width="10.33203125" style="165" customWidth="1"/>
    <col min="12" max="16384" width="9" style="165"/>
  </cols>
  <sheetData>
    <row r="2" spans="1:11" x14ac:dyDescent="0.3">
      <c r="A2" s="167"/>
    </row>
    <row r="3" spans="1:11" x14ac:dyDescent="0.3">
      <c r="A3" s="167"/>
    </row>
    <row r="4" spans="1:11" ht="22.5" customHeight="1" x14ac:dyDescent="0.3">
      <c r="A4" s="167"/>
    </row>
    <row r="5" spans="1:11" ht="16.8" x14ac:dyDescent="0.35">
      <c r="A5" s="238"/>
      <c r="B5" s="238"/>
      <c r="C5" s="238"/>
    </row>
    <row r="6" spans="1:11" ht="15" x14ac:dyDescent="0.3">
      <c r="A6" s="226" t="s">
        <v>233</v>
      </c>
      <c r="B6" s="226"/>
      <c r="C6" s="226"/>
    </row>
    <row r="7" spans="1:11" ht="15" x14ac:dyDescent="0.3">
      <c r="A7" s="184"/>
      <c r="B7" s="184"/>
      <c r="C7" s="184"/>
    </row>
    <row r="8" spans="1:11" x14ac:dyDescent="0.3">
      <c r="A8" s="168" t="s">
        <v>200</v>
      </c>
    </row>
    <row r="9" spans="1:11" x14ac:dyDescent="0.3">
      <c r="A9" s="239" t="s">
        <v>160</v>
      </c>
      <c r="B9" s="218" t="s">
        <v>173</v>
      </c>
      <c r="C9" s="218" t="s">
        <v>175</v>
      </c>
      <c r="D9" s="218" t="s">
        <v>174</v>
      </c>
      <c r="E9" s="218" t="s">
        <v>176</v>
      </c>
      <c r="F9" s="218" t="s">
        <v>178</v>
      </c>
      <c r="G9" s="218" t="s">
        <v>177</v>
      </c>
      <c r="H9" s="218" t="s">
        <v>179</v>
      </c>
      <c r="I9" s="218"/>
      <c r="J9" s="218" t="s">
        <v>180</v>
      </c>
      <c r="K9" s="239" t="s">
        <v>114</v>
      </c>
    </row>
    <row r="10" spans="1:11" ht="15" customHeight="1" x14ac:dyDescent="0.3">
      <c r="A10" s="239"/>
      <c r="B10" s="219" t="s">
        <v>182</v>
      </c>
      <c r="C10" s="219" t="s">
        <v>183</v>
      </c>
      <c r="D10" s="220" t="s">
        <v>184</v>
      </c>
      <c r="E10" s="219" t="s">
        <v>216</v>
      </c>
      <c r="F10" s="219" t="s">
        <v>185</v>
      </c>
      <c r="G10" s="219" t="s">
        <v>186</v>
      </c>
      <c r="H10" s="219" t="s">
        <v>217</v>
      </c>
      <c r="I10" s="219" t="s">
        <v>218</v>
      </c>
      <c r="J10" s="219" t="s">
        <v>181</v>
      </c>
      <c r="K10" s="239"/>
    </row>
    <row r="11" spans="1:11" x14ac:dyDescent="0.3">
      <c r="A11" s="239"/>
      <c r="B11" s="181" t="s">
        <v>215</v>
      </c>
      <c r="C11" s="181" t="s">
        <v>215</v>
      </c>
      <c r="D11" s="181" t="s">
        <v>215</v>
      </c>
      <c r="E11" s="181" t="s">
        <v>215</v>
      </c>
      <c r="F11" s="181" t="s">
        <v>215</v>
      </c>
      <c r="G11" s="181" t="s">
        <v>215</v>
      </c>
      <c r="H11" s="181" t="s">
        <v>215</v>
      </c>
      <c r="I11" s="181" t="s">
        <v>215</v>
      </c>
      <c r="J11" s="181" t="s">
        <v>215</v>
      </c>
      <c r="K11" s="239"/>
    </row>
    <row r="12" spans="1:11" x14ac:dyDescent="0.3">
      <c r="A12" s="190" t="s">
        <v>208</v>
      </c>
      <c r="B12" s="176">
        <v>0</v>
      </c>
      <c r="C12" s="174">
        <v>0</v>
      </c>
      <c r="D12" s="174">
        <v>0</v>
      </c>
      <c r="E12" s="175">
        <v>0</v>
      </c>
      <c r="F12" s="174">
        <v>0</v>
      </c>
      <c r="G12" s="175">
        <v>0</v>
      </c>
      <c r="H12" s="173">
        <v>0</v>
      </c>
      <c r="I12" s="173">
        <v>0</v>
      </c>
      <c r="J12" s="173">
        <v>1</v>
      </c>
      <c r="K12" s="216">
        <f>SUM(B12:J12)</f>
        <v>1</v>
      </c>
    </row>
    <row r="13" spans="1:11" x14ac:dyDescent="0.3">
      <c r="A13" s="190" t="s">
        <v>141</v>
      </c>
      <c r="B13" s="176">
        <v>0</v>
      </c>
      <c r="C13" s="174">
        <v>1</v>
      </c>
      <c r="D13" s="174">
        <v>0</v>
      </c>
      <c r="E13" s="175">
        <v>2</v>
      </c>
      <c r="F13" s="174">
        <v>2</v>
      </c>
      <c r="G13" s="175">
        <v>0</v>
      </c>
      <c r="H13" s="173">
        <v>0</v>
      </c>
      <c r="I13" s="173">
        <v>0</v>
      </c>
      <c r="J13" s="173">
        <v>0</v>
      </c>
      <c r="K13" s="216">
        <f t="shared" ref="K13:K28" si="0">SUM(B13:J13)</f>
        <v>5</v>
      </c>
    </row>
    <row r="14" spans="1:11" x14ac:dyDescent="0.3">
      <c r="A14" s="190" t="s">
        <v>142</v>
      </c>
      <c r="B14" s="173">
        <v>0</v>
      </c>
      <c r="C14" s="173">
        <v>0</v>
      </c>
      <c r="D14" s="173">
        <v>0</v>
      </c>
      <c r="E14" s="175">
        <v>0</v>
      </c>
      <c r="F14" s="174">
        <v>0</v>
      </c>
      <c r="G14" s="173">
        <v>0</v>
      </c>
      <c r="H14" s="173">
        <v>0</v>
      </c>
      <c r="I14" s="173">
        <v>0</v>
      </c>
      <c r="J14" s="173">
        <v>0</v>
      </c>
      <c r="K14" s="216">
        <f t="shared" si="0"/>
        <v>0</v>
      </c>
    </row>
    <row r="15" spans="1:11" x14ac:dyDescent="0.3">
      <c r="A15" s="190" t="s">
        <v>143</v>
      </c>
      <c r="B15" s="173">
        <v>0</v>
      </c>
      <c r="C15" s="173">
        <v>0</v>
      </c>
      <c r="D15" s="173">
        <v>0</v>
      </c>
      <c r="E15" s="175">
        <v>0</v>
      </c>
      <c r="F15" s="174">
        <v>0</v>
      </c>
      <c r="G15" s="173">
        <v>0</v>
      </c>
      <c r="H15" s="173">
        <v>0</v>
      </c>
      <c r="I15" s="173">
        <v>0</v>
      </c>
      <c r="J15" s="173">
        <v>0</v>
      </c>
      <c r="K15" s="216">
        <f t="shared" si="0"/>
        <v>0</v>
      </c>
    </row>
    <row r="16" spans="1:11" x14ac:dyDescent="0.3">
      <c r="A16" s="190" t="s">
        <v>144</v>
      </c>
      <c r="B16" s="176">
        <v>0</v>
      </c>
      <c r="C16" s="174">
        <v>2</v>
      </c>
      <c r="D16" s="174">
        <v>0</v>
      </c>
      <c r="E16" s="175">
        <v>1</v>
      </c>
      <c r="F16" s="174">
        <v>0</v>
      </c>
      <c r="G16" s="175">
        <v>1</v>
      </c>
      <c r="H16" s="173">
        <v>0</v>
      </c>
      <c r="I16" s="173">
        <v>0</v>
      </c>
      <c r="J16" s="173">
        <v>0</v>
      </c>
      <c r="K16" s="216">
        <f t="shared" si="0"/>
        <v>4</v>
      </c>
    </row>
    <row r="17" spans="1:11" x14ac:dyDescent="0.3">
      <c r="A17" s="190" t="s">
        <v>145</v>
      </c>
      <c r="B17" s="173">
        <v>3</v>
      </c>
      <c r="C17" s="174">
        <v>6</v>
      </c>
      <c r="D17" s="174">
        <v>4</v>
      </c>
      <c r="E17" s="175">
        <v>3</v>
      </c>
      <c r="F17" s="174">
        <v>3</v>
      </c>
      <c r="G17" s="173">
        <v>4</v>
      </c>
      <c r="H17" s="173">
        <v>0</v>
      </c>
      <c r="I17" s="173">
        <v>0</v>
      </c>
      <c r="J17" s="173">
        <v>4</v>
      </c>
      <c r="K17" s="216">
        <f t="shared" si="0"/>
        <v>27</v>
      </c>
    </row>
    <row r="18" spans="1:11" x14ac:dyDescent="0.3">
      <c r="A18" s="190" t="s">
        <v>146</v>
      </c>
      <c r="B18" s="173">
        <v>0</v>
      </c>
      <c r="C18" s="173">
        <v>0</v>
      </c>
      <c r="D18" s="173">
        <v>0</v>
      </c>
      <c r="E18" s="175">
        <v>1</v>
      </c>
      <c r="F18" s="174">
        <v>0</v>
      </c>
      <c r="G18" s="173">
        <v>0</v>
      </c>
      <c r="H18" s="173">
        <v>0</v>
      </c>
      <c r="I18" s="173">
        <v>0</v>
      </c>
      <c r="J18" s="173">
        <v>0</v>
      </c>
      <c r="K18" s="216">
        <f t="shared" si="0"/>
        <v>1</v>
      </c>
    </row>
    <row r="19" spans="1:11" x14ac:dyDescent="0.3">
      <c r="A19" s="190" t="s">
        <v>236</v>
      </c>
      <c r="B19" s="173">
        <v>2</v>
      </c>
      <c r="C19" s="174">
        <v>4</v>
      </c>
      <c r="D19" s="174">
        <v>2</v>
      </c>
      <c r="E19" s="175">
        <v>2</v>
      </c>
      <c r="F19" s="174">
        <v>3</v>
      </c>
      <c r="G19" s="173">
        <v>3</v>
      </c>
      <c r="H19" s="173">
        <v>1</v>
      </c>
      <c r="I19" s="173">
        <v>0</v>
      </c>
      <c r="J19" s="173">
        <v>4</v>
      </c>
      <c r="K19" s="216">
        <f t="shared" si="0"/>
        <v>21</v>
      </c>
    </row>
    <row r="20" spans="1:11" ht="14.4" customHeight="1" x14ac:dyDescent="0.3">
      <c r="A20" s="191" t="s">
        <v>196</v>
      </c>
      <c r="B20" s="173">
        <v>0</v>
      </c>
      <c r="C20" s="173">
        <v>0</v>
      </c>
      <c r="D20" s="173">
        <v>0</v>
      </c>
      <c r="E20" s="175">
        <v>0</v>
      </c>
      <c r="F20" s="174">
        <v>0</v>
      </c>
      <c r="G20" s="173">
        <v>0</v>
      </c>
      <c r="H20" s="173">
        <v>0</v>
      </c>
      <c r="I20" s="173">
        <v>0</v>
      </c>
      <c r="J20" s="173">
        <v>0</v>
      </c>
      <c r="K20" s="216">
        <f t="shared" si="0"/>
        <v>0</v>
      </c>
    </row>
    <row r="21" spans="1:11" x14ac:dyDescent="0.3">
      <c r="A21" s="108" t="s">
        <v>197</v>
      </c>
      <c r="B21" s="173">
        <v>0</v>
      </c>
      <c r="C21" s="173">
        <v>0</v>
      </c>
      <c r="D21" s="173">
        <v>0</v>
      </c>
      <c r="E21" s="175">
        <v>0</v>
      </c>
      <c r="F21" s="174">
        <v>0</v>
      </c>
      <c r="G21" s="173">
        <v>0</v>
      </c>
      <c r="H21" s="173">
        <v>0</v>
      </c>
      <c r="I21" s="173">
        <v>0</v>
      </c>
      <c r="J21" s="173">
        <v>0</v>
      </c>
      <c r="K21" s="216">
        <f t="shared" si="0"/>
        <v>0</v>
      </c>
    </row>
    <row r="22" spans="1:11" x14ac:dyDescent="0.3">
      <c r="A22" s="190" t="s">
        <v>148</v>
      </c>
      <c r="B22" s="176">
        <v>2</v>
      </c>
      <c r="C22" s="174">
        <v>4</v>
      </c>
      <c r="D22" s="174">
        <v>3</v>
      </c>
      <c r="E22" s="175">
        <v>1</v>
      </c>
      <c r="F22" s="174">
        <v>3</v>
      </c>
      <c r="G22" s="175">
        <v>4</v>
      </c>
      <c r="H22" s="173">
        <v>0</v>
      </c>
      <c r="I22" s="173">
        <v>1</v>
      </c>
      <c r="J22" s="175">
        <v>1</v>
      </c>
      <c r="K22" s="216">
        <f t="shared" si="0"/>
        <v>19</v>
      </c>
    </row>
    <row r="23" spans="1:11" x14ac:dyDescent="0.3">
      <c r="A23" s="190" t="s">
        <v>149</v>
      </c>
      <c r="B23" s="173">
        <v>0</v>
      </c>
      <c r="C23" s="174">
        <v>1</v>
      </c>
      <c r="D23" s="174">
        <v>0</v>
      </c>
      <c r="E23" s="175">
        <v>2</v>
      </c>
      <c r="F23" s="174">
        <v>0</v>
      </c>
      <c r="G23" s="173">
        <v>0</v>
      </c>
      <c r="H23" s="173">
        <v>0</v>
      </c>
      <c r="I23" s="173">
        <v>0</v>
      </c>
      <c r="J23" s="173">
        <v>1</v>
      </c>
      <c r="K23" s="216">
        <f t="shared" si="0"/>
        <v>4</v>
      </c>
    </row>
    <row r="24" spans="1:11" x14ac:dyDescent="0.3">
      <c r="A24" s="190" t="s">
        <v>150</v>
      </c>
      <c r="B24" s="173">
        <v>1</v>
      </c>
      <c r="C24" s="174">
        <v>1</v>
      </c>
      <c r="D24" s="174">
        <v>1</v>
      </c>
      <c r="E24" s="175">
        <v>2</v>
      </c>
      <c r="F24" s="174">
        <v>2</v>
      </c>
      <c r="G24" s="173">
        <v>2</v>
      </c>
      <c r="H24" s="173">
        <v>1</v>
      </c>
      <c r="I24" s="173">
        <v>0</v>
      </c>
      <c r="J24" s="173">
        <v>1</v>
      </c>
      <c r="K24" s="216">
        <f t="shared" si="0"/>
        <v>11</v>
      </c>
    </row>
    <row r="25" spans="1:11" x14ac:dyDescent="0.3">
      <c r="A25" s="190" t="s">
        <v>151</v>
      </c>
      <c r="B25" s="176">
        <v>5</v>
      </c>
      <c r="C25" s="174">
        <v>5</v>
      </c>
      <c r="D25" s="174">
        <v>3</v>
      </c>
      <c r="E25" s="175">
        <v>2</v>
      </c>
      <c r="F25" s="174">
        <v>3</v>
      </c>
      <c r="G25" s="175">
        <v>4</v>
      </c>
      <c r="H25" s="173">
        <v>2</v>
      </c>
      <c r="I25" s="173">
        <v>0</v>
      </c>
      <c r="J25" s="175">
        <v>4</v>
      </c>
      <c r="K25" s="216">
        <f t="shared" si="0"/>
        <v>28</v>
      </c>
    </row>
    <row r="26" spans="1:11" x14ac:dyDescent="0.3">
      <c r="A26" s="190" t="s">
        <v>152</v>
      </c>
      <c r="B26" s="173">
        <v>0</v>
      </c>
      <c r="C26" s="174">
        <v>2</v>
      </c>
      <c r="D26" s="174">
        <v>1</v>
      </c>
      <c r="E26" s="175">
        <v>0</v>
      </c>
      <c r="F26" s="174">
        <v>0</v>
      </c>
      <c r="G26" s="173">
        <v>1</v>
      </c>
      <c r="H26" s="173">
        <v>0</v>
      </c>
      <c r="I26" s="173">
        <v>0</v>
      </c>
      <c r="J26" s="173">
        <v>1</v>
      </c>
      <c r="K26" s="216">
        <f t="shared" si="0"/>
        <v>5</v>
      </c>
    </row>
    <row r="27" spans="1:11" x14ac:dyDescent="0.3">
      <c r="A27" s="190" t="s">
        <v>237</v>
      </c>
      <c r="B27" s="173">
        <v>0</v>
      </c>
      <c r="C27" s="173">
        <v>0</v>
      </c>
      <c r="D27" s="173">
        <v>0</v>
      </c>
      <c r="E27" s="175">
        <v>0</v>
      </c>
      <c r="F27" s="173">
        <v>0</v>
      </c>
      <c r="G27" s="173">
        <v>1</v>
      </c>
      <c r="H27" s="173">
        <v>0</v>
      </c>
      <c r="I27" s="173">
        <v>0</v>
      </c>
      <c r="J27" s="173">
        <v>1</v>
      </c>
      <c r="K27" s="216">
        <f t="shared" si="0"/>
        <v>2</v>
      </c>
    </row>
    <row r="28" spans="1:11" x14ac:dyDescent="0.3">
      <c r="A28" s="190" t="s">
        <v>209</v>
      </c>
      <c r="B28" s="173">
        <v>4</v>
      </c>
      <c r="C28" s="173">
        <v>5</v>
      </c>
      <c r="D28" s="173">
        <v>4</v>
      </c>
      <c r="E28" s="175">
        <v>5</v>
      </c>
      <c r="F28" s="173">
        <v>5</v>
      </c>
      <c r="G28" s="173">
        <v>4</v>
      </c>
      <c r="H28" s="173">
        <v>2</v>
      </c>
      <c r="I28" s="173">
        <v>2</v>
      </c>
      <c r="J28" s="173">
        <v>6</v>
      </c>
      <c r="K28" s="216">
        <f t="shared" si="0"/>
        <v>37</v>
      </c>
    </row>
    <row r="29" spans="1:11" x14ac:dyDescent="0.3">
      <c r="A29" s="217" t="s">
        <v>159</v>
      </c>
      <c r="B29" s="177">
        <f>SUM(B12:B28)</f>
        <v>17</v>
      </c>
      <c r="C29" s="177">
        <f t="shared" ref="C29:J29" si="1">SUM(C12:C28)</f>
        <v>31</v>
      </c>
      <c r="D29" s="177">
        <f t="shared" si="1"/>
        <v>18</v>
      </c>
      <c r="E29" s="177">
        <f t="shared" si="1"/>
        <v>21</v>
      </c>
      <c r="F29" s="177">
        <f t="shared" si="1"/>
        <v>21</v>
      </c>
      <c r="G29" s="177">
        <f t="shared" si="1"/>
        <v>24</v>
      </c>
      <c r="H29" s="177">
        <f t="shared" si="1"/>
        <v>6</v>
      </c>
      <c r="I29" s="177">
        <f t="shared" si="1"/>
        <v>3</v>
      </c>
      <c r="J29" s="177">
        <f t="shared" si="1"/>
        <v>24</v>
      </c>
      <c r="K29" s="217">
        <f>SUM(K12:K28)</f>
        <v>165</v>
      </c>
    </row>
    <row r="31" spans="1:11" x14ac:dyDescent="0.3">
      <c r="A31" s="165" t="s">
        <v>205</v>
      </c>
      <c r="K31" s="166"/>
    </row>
    <row r="32" spans="1:11" x14ac:dyDescent="0.3">
      <c r="K32" s="166"/>
    </row>
    <row r="33" spans="1:11" x14ac:dyDescent="0.3">
      <c r="A33" s="165" t="s">
        <v>206</v>
      </c>
      <c r="K33" s="166"/>
    </row>
    <row r="34" spans="1:11" x14ac:dyDescent="0.3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spans="1:11" x14ac:dyDescent="0.3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spans="1:11" x14ac:dyDescent="0.3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x14ac:dyDescent="0.3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x14ac:dyDescent="0.3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x14ac:dyDescent="0.3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x14ac:dyDescent="0.3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x14ac:dyDescent="0.3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x14ac:dyDescent="0.3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x14ac:dyDescent="0.3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x14ac:dyDescent="0.3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x14ac:dyDescent="0.3">
      <c r="A45" s="235"/>
      <c r="B45" s="236"/>
      <c r="C45" s="236"/>
      <c r="D45" s="236"/>
      <c r="E45" s="236"/>
      <c r="F45" s="236"/>
      <c r="G45" s="236"/>
      <c r="H45" s="236"/>
      <c r="I45" s="236"/>
      <c r="J45" s="236"/>
      <c r="K45" s="237"/>
    </row>
  </sheetData>
  <protectedRanges>
    <protectedRange sqref="A34:H45" name="Intervalo3_1"/>
    <protectedRange sqref="E16:E17 E22:E27 E19 E12:E13" name="Intervalo1_1_1_1_1"/>
  </protectedRanges>
  <mergeCells count="5">
    <mergeCell ref="A5:C5"/>
    <mergeCell ref="A6:C6"/>
    <mergeCell ref="A34:K45"/>
    <mergeCell ref="A9:A11"/>
    <mergeCell ref="K9:K11"/>
  </mergeCells>
  <pageMargins left="0.78740157480314965" right="0.23622047244094491" top="0.74803149606299213" bottom="0.74803149606299213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4:J184"/>
  <sheetViews>
    <sheetView showGridLines="0" topLeftCell="I4" zoomScaleNormal="100" workbookViewId="0">
      <selection activeCell="J179" sqref="J179"/>
    </sheetView>
  </sheetViews>
  <sheetFormatPr defaultColWidth="9.109375" defaultRowHeight="14.4" x14ac:dyDescent="0.3"/>
  <cols>
    <col min="1" max="1" width="21.33203125" customWidth="1"/>
    <col min="2" max="2" width="29.5546875" customWidth="1"/>
    <col min="3" max="3" width="13.33203125" customWidth="1"/>
    <col min="4" max="4" width="44.44140625" customWidth="1"/>
    <col min="5" max="5" width="4.6640625" customWidth="1"/>
    <col min="6" max="6" width="19.5546875" customWidth="1"/>
    <col min="7" max="7" width="18.109375" customWidth="1"/>
    <col min="8" max="8" width="20.5546875" customWidth="1"/>
    <col min="9" max="9" width="26.5546875" customWidth="1"/>
    <col min="10" max="10" width="79.44140625" customWidth="1"/>
    <col min="11" max="13" width="61.88671875" customWidth="1"/>
  </cols>
  <sheetData>
    <row r="4" spans="1:10" x14ac:dyDescent="0.3">
      <c r="A4" t="s">
        <v>115</v>
      </c>
    </row>
    <row r="5" spans="1:10" x14ac:dyDescent="0.3">
      <c r="B5" s="2"/>
      <c r="C5" s="2"/>
    </row>
    <row r="6" spans="1:10" ht="6" customHeigh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10" ht="15" thickBot="1" x14ac:dyDescent="0.35">
      <c r="A7" s="223" t="s">
        <v>0</v>
      </c>
      <c r="B7" s="223"/>
      <c r="C7" s="223"/>
      <c r="D7" s="223"/>
      <c r="E7" s="223"/>
      <c r="F7" s="223"/>
      <c r="G7" s="223"/>
      <c r="H7" s="223"/>
      <c r="I7" s="223"/>
      <c r="J7" s="113"/>
    </row>
    <row r="8" spans="1:10" ht="16.2" thickTop="1" thickBot="1" x14ac:dyDescent="0.35">
      <c r="A8" s="314" t="s">
        <v>74</v>
      </c>
      <c r="B8" s="315"/>
      <c r="C8" s="8"/>
      <c r="D8" s="6" t="s">
        <v>75</v>
      </c>
      <c r="E8" s="14"/>
      <c r="F8" s="25" t="s">
        <v>77</v>
      </c>
      <c r="G8" s="26" t="s">
        <v>78</v>
      </c>
      <c r="H8" s="22" t="s">
        <v>79</v>
      </c>
      <c r="I8" s="27" t="s">
        <v>69</v>
      </c>
      <c r="J8" s="115" t="s">
        <v>116</v>
      </c>
    </row>
    <row r="9" spans="1:10" ht="15" thickTop="1" x14ac:dyDescent="0.3">
      <c r="A9" s="319" t="s">
        <v>80</v>
      </c>
      <c r="B9" s="319"/>
      <c r="C9" s="9" t="s">
        <v>83</v>
      </c>
      <c r="D9" s="106"/>
      <c r="E9" s="107"/>
      <c r="F9" s="50">
        <v>288</v>
      </c>
      <c r="G9" s="88">
        <v>0</v>
      </c>
      <c r="H9" s="74">
        <f>+F9*G9</f>
        <v>0</v>
      </c>
      <c r="I9" s="77">
        <f>+H9/1056</f>
        <v>0</v>
      </c>
      <c r="J9" s="268" t="s">
        <v>117</v>
      </c>
    </row>
    <row r="10" spans="1:10" hidden="1" x14ac:dyDescent="0.3">
      <c r="A10" s="286"/>
      <c r="B10" s="286"/>
      <c r="C10" s="9" t="s">
        <v>84</v>
      </c>
      <c r="D10" s="34"/>
      <c r="E10" s="35"/>
      <c r="F10" s="50">
        <v>90</v>
      </c>
      <c r="G10" s="88">
        <v>0</v>
      </c>
      <c r="H10" s="74">
        <f t="shared" ref="H10:H73" si="0">+F10*G10</f>
        <v>0</v>
      </c>
      <c r="I10" s="77">
        <f t="shared" ref="I10:I73" si="1">+H10/1056</f>
        <v>0</v>
      </c>
      <c r="J10" s="268"/>
    </row>
    <row r="11" spans="1:10" hidden="1" x14ac:dyDescent="0.3">
      <c r="A11" s="286"/>
      <c r="B11" s="286"/>
      <c r="C11" s="9" t="s">
        <v>81</v>
      </c>
      <c r="D11" s="34"/>
      <c r="E11" s="35"/>
      <c r="F11" s="50">
        <v>192</v>
      </c>
      <c r="G11" s="88">
        <v>66</v>
      </c>
      <c r="H11" s="74">
        <f t="shared" si="0"/>
        <v>12672</v>
      </c>
      <c r="I11" s="77">
        <f t="shared" si="1"/>
        <v>12</v>
      </c>
      <c r="J11" s="268"/>
    </row>
    <row r="12" spans="1:10" hidden="1" x14ac:dyDescent="0.3">
      <c r="A12" s="287"/>
      <c r="B12" s="287"/>
      <c r="C12" s="9" t="s">
        <v>82</v>
      </c>
      <c r="D12" s="34"/>
      <c r="E12" s="35"/>
      <c r="F12" s="50">
        <v>45</v>
      </c>
      <c r="G12" s="88">
        <v>0</v>
      </c>
      <c r="H12" s="74">
        <f t="shared" si="0"/>
        <v>0</v>
      </c>
      <c r="I12" s="77">
        <f t="shared" si="1"/>
        <v>0</v>
      </c>
      <c r="J12" s="269"/>
    </row>
    <row r="13" spans="1:10" hidden="1" x14ac:dyDescent="0.3">
      <c r="A13" s="285" t="s">
        <v>6</v>
      </c>
      <c r="B13" s="285"/>
      <c r="C13" s="9" t="s">
        <v>85</v>
      </c>
      <c r="D13" s="34"/>
      <c r="E13" s="35"/>
      <c r="F13" s="50">
        <v>45</v>
      </c>
      <c r="G13" s="88">
        <v>9</v>
      </c>
      <c r="H13" s="74">
        <f t="shared" si="0"/>
        <v>405</v>
      </c>
      <c r="I13" s="77">
        <f t="shared" si="1"/>
        <v>0.38352272727272729</v>
      </c>
      <c r="J13" s="270">
        <v>300</v>
      </c>
    </row>
    <row r="14" spans="1:10" hidden="1" x14ac:dyDescent="0.3">
      <c r="A14" s="286"/>
      <c r="B14" s="286"/>
      <c r="C14" s="28" t="s">
        <v>86</v>
      </c>
      <c r="D14" s="34"/>
      <c r="E14" s="35"/>
      <c r="F14" s="52">
        <v>192</v>
      </c>
      <c r="G14" s="89">
        <v>0</v>
      </c>
      <c r="H14" s="74">
        <f t="shared" si="0"/>
        <v>0</v>
      </c>
      <c r="I14" s="77">
        <f t="shared" si="1"/>
        <v>0</v>
      </c>
      <c r="J14" s="271"/>
    </row>
    <row r="15" spans="1:10" hidden="1" x14ac:dyDescent="0.3">
      <c r="A15" s="287"/>
      <c r="B15" s="287"/>
      <c r="C15" s="28" t="s">
        <v>87</v>
      </c>
      <c r="D15" s="34"/>
      <c r="E15" s="35"/>
      <c r="F15" s="52">
        <v>45</v>
      </c>
      <c r="G15" s="89">
        <v>0</v>
      </c>
      <c r="H15" s="74">
        <f t="shared" si="0"/>
        <v>0</v>
      </c>
      <c r="I15" s="77">
        <f t="shared" si="1"/>
        <v>0</v>
      </c>
      <c r="J15" s="272"/>
    </row>
    <row r="16" spans="1:10" ht="15" hidden="1" customHeight="1" x14ac:dyDescent="0.3">
      <c r="A16" s="311" t="s">
        <v>37</v>
      </c>
      <c r="B16" s="311"/>
      <c r="C16" s="54" t="s">
        <v>107</v>
      </c>
      <c r="D16" s="33"/>
      <c r="E16" s="48"/>
      <c r="F16" s="55">
        <v>280</v>
      </c>
      <c r="G16" s="75">
        <v>292</v>
      </c>
      <c r="H16" s="74">
        <f t="shared" si="0"/>
        <v>81760</v>
      </c>
      <c r="I16" s="77">
        <f t="shared" si="1"/>
        <v>77.424242424242422</v>
      </c>
      <c r="J16" s="116">
        <v>300</v>
      </c>
    </row>
    <row r="17" spans="1:10" ht="15" customHeight="1" x14ac:dyDescent="0.3">
      <c r="A17" s="288" t="s">
        <v>11</v>
      </c>
      <c r="B17" s="258"/>
      <c r="C17" s="10" t="s">
        <v>95</v>
      </c>
      <c r="D17" s="33"/>
      <c r="E17" s="48"/>
      <c r="F17" s="56">
        <v>100</v>
      </c>
      <c r="G17" s="76">
        <v>32</v>
      </c>
      <c r="H17" s="74">
        <f t="shared" si="0"/>
        <v>3200</v>
      </c>
      <c r="I17" s="77">
        <f t="shared" si="1"/>
        <v>3.0303030303030303</v>
      </c>
      <c r="J17" s="267" t="s">
        <v>117</v>
      </c>
    </row>
    <row r="18" spans="1:10" ht="15" hidden="1" customHeight="1" x14ac:dyDescent="0.3">
      <c r="A18" s="289"/>
      <c r="B18" s="290"/>
      <c r="C18" s="10" t="s">
        <v>96</v>
      </c>
      <c r="D18" s="33"/>
      <c r="E18" s="48"/>
      <c r="F18" s="56">
        <v>100</v>
      </c>
      <c r="G18" s="76">
        <v>48</v>
      </c>
      <c r="H18" s="74">
        <f t="shared" si="0"/>
        <v>4800</v>
      </c>
      <c r="I18" s="77">
        <f t="shared" si="1"/>
        <v>4.5454545454545459</v>
      </c>
      <c r="J18" s="247"/>
    </row>
    <row r="19" spans="1:10" ht="15" hidden="1" customHeight="1" x14ac:dyDescent="0.3">
      <c r="A19" s="289"/>
      <c r="B19" s="290"/>
      <c r="C19" s="10" t="s">
        <v>97</v>
      </c>
      <c r="D19" s="33"/>
      <c r="E19" s="48"/>
      <c r="F19" s="56">
        <v>200</v>
      </c>
      <c r="G19" s="76">
        <v>24</v>
      </c>
      <c r="H19" s="74">
        <f t="shared" si="0"/>
        <v>4800</v>
      </c>
      <c r="I19" s="77">
        <f t="shared" si="1"/>
        <v>4.5454545454545459</v>
      </c>
      <c r="J19" s="247"/>
    </row>
    <row r="20" spans="1:10" ht="15" hidden="1" customHeight="1" x14ac:dyDescent="0.3">
      <c r="A20" s="289"/>
      <c r="B20" s="290"/>
      <c r="C20" s="10" t="s">
        <v>99</v>
      </c>
      <c r="D20" s="33"/>
      <c r="E20" s="48"/>
      <c r="F20" s="56">
        <v>200</v>
      </c>
      <c r="G20" s="76">
        <v>163</v>
      </c>
      <c r="H20" s="74">
        <f t="shared" si="0"/>
        <v>32600</v>
      </c>
      <c r="I20" s="77">
        <f t="shared" si="1"/>
        <v>30.871212121212121</v>
      </c>
      <c r="J20" s="247"/>
    </row>
    <row r="21" spans="1:10" ht="15" hidden="1" customHeight="1" x14ac:dyDescent="0.3">
      <c r="A21" s="291"/>
      <c r="B21" s="292"/>
      <c r="C21" s="10" t="s">
        <v>98</v>
      </c>
      <c r="D21" s="33"/>
      <c r="E21" s="48"/>
      <c r="F21" s="56">
        <v>300</v>
      </c>
      <c r="G21" s="76">
        <v>48</v>
      </c>
      <c r="H21" s="74">
        <f t="shared" si="0"/>
        <v>14400</v>
      </c>
      <c r="I21" s="77">
        <f t="shared" si="1"/>
        <v>13.636363636363637</v>
      </c>
      <c r="J21" s="248"/>
    </row>
    <row r="22" spans="1:10" ht="15" hidden="1" customHeight="1" x14ac:dyDescent="0.3">
      <c r="A22" s="316" t="s">
        <v>14</v>
      </c>
      <c r="B22" s="309"/>
      <c r="C22" s="73" t="s">
        <v>104</v>
      </c>
      <c r="D22" s="33"/>
      <c r="E22" s="48"/>
      <c r="F22" s="30"/>
      <c r="G22" s="29"/>
      <c r="H22" s="74"/>
      <c r="I22" s="77">
        <f>SUBTOTAL(9,I13:I16)</f>
        <v>77.807765151515156</v>
      </c>
      <c r="J22" s="108"/>
    </row>
    <row r="23" spans="1:10" ht="15" hidden="1" customHeight="1" x14ac:dyDescent="0.3">
      <c r="A23" s="317" t="s">
        <v>22</v>
      </c>
      <c r="B23" s="318"/>
      <c r="C23" s="273"/>
      <c r="D23" s="33"/>
      <c r="E23" s="48"/>
      <c r="F23" s="57">
        <v>50</v>
      </c>
      <c r="G23" s="90">
        <v>0</v>
      </c>
      <c r="H23" s="74">
        <f t="shared" si="0"/>
        <v>0</v>
      </c>
      <c r="I23" s="77">
        <f t="shared" si="1"/>
        <v>0</v>
      </c>
      <c r="J23" s="116" t="s">
        <v>118</v>
      </c>
    </row>
    <row r="24" spans="1:10" ht="15" hidden="1" customHeight="1" x14ac:dyDescent="0.3">
      <c r="A24" s="293" t="s">
        <v>23</v>
      </c>
      <c r="B24" s="294"/>
      <c r="C24" s="274"/>
      <c r="D24" s="33"/>
      <c r="E24" s="48"/>
      <c r="F24" s="57">
        <v>50</v>
      </c>
      <c r="G24" s="90">
        <v>0</v>
      </c>
      <c r="H24" s="74">
        <f t="shared" si="0"/>
        <v>0</v>
      </c>
      <c r="I24" s="77">
        <f t="shared" si="1"/>
        <v>0</v>
      </c>
      <c r="J24" s="116" t="s">
        <v>119</v>
      </c>
    </row>
    <row r="25" spans="1:10" ht="16.5" hidden="1" customHeight="1" x14ac:dyDescent="0.3">
      <c r="A25" s="293" t="s">
        <v>24</v>
      </c>
      <c r="B25" s="294"/>
      <c r="C25" s="274"/>
      <c r="D25" s="33"/>
      <c r="E25" s="48"/>
      <c r="F25" s="57">
        <v>50</v>
      </c>
      <c r="G25" s="90">
        <v>0</v>
      </c>
      <c r="H25" s="74">
        <f t="shared" si="0"/>
        <v>0</v>
      </c>
      <c r="I25" s="77">
        <f t="shared" si="1"/>
        <v>0</v>
      </c>
      <c r="J25" s="116" t="s">
        <v>120</v>
      </c>
    </row>
    <row r="26" spans="1:10" ht="15.75" hidden="1" customHeight="1" x14ac:dyDescent="0.3">
      <c r="A26" s="293" t="s">
        <v>25</v>
      </c>
      <c r="B26" s="294"/>
      <c r="C26" s="274"/>
      <c r="D26" s="33"/>
      <c r="E26" s="48"/>
      <c r="F26" s="57">
        <v>50</v>
      </c>
      <c r="G26" s="90">
        <v>0</v>
      </c>
      <c r="H26" s="74">
        <f t="shared" si="0"/>
        <v>0</v>
      </c>
      <c r="I26" s="77">
        <f t="shared" si="1"/>
        <v>0</v>
      </c>
      <c r="J26" s="116" t="s">
        <v>121</v>
      </c>
    </row>
    <row r="27" spans="1:10" ht="15" hidden="1" customHeight="1" x14ac:dyDescent="0.3">
      <c r="A27" s="293" t="s">
        <v>26</v>
      </c>
      <c r="B27" s="294"/>
      <c r="C27" s="274"/>
      <c r="D27" s="33"/>
      <c r="E27" s="48"/>
      <c r="F27" s="57">
        <v>50</v>
      </c>
      <c r="G27" s="90">
        <v>203</v>
      </c>
      <c r="H27" s="74">
        <f t="shared" si="0"/>
        <v>10150</v>
      </c>
      <c r="I27" s="77">
        <f t="shared" si="1"/>
        <v>9.6117424242424239</v>
      </c>
      <c r="J27" s="116" t="s">
        <v>122</v>
      </c>
    </row>
    <row r="28" spans="1:10" ht="18" hidden="1" customHeight="1" x14ac:dyDescent="0.3">
      <c r="A28" s="295" t="s">
        <v>27</v>
      </c>
      <c r="B28" s="296"/>
      <c r="C28" s="274"/>
      <c r="D28" s="33"/>
      <c r="E28" s="48"/>
      <c r="F28" s="57">
        <v>50</v>
      </c>
      <c r="G28" s="90">
        <v>204</v>
      </c>
      <c r="H28" s="74">
        <f t="shared" si="0"/>
        <v>10200</v>
      </c>
      <c r="I28" s="77">
        <f t="shared" si="1"/>
        <v>9.6590909090909083</v>
      </c>
      <c r="J28" s="116" t="s">
        <v>123</v>
      </c>
    </row>
    <row r="29" spans="1:10" ht="15" hidden="1" customHeight="1" x14ac:dyDescent="0.3">
      <c r="A29" s="293" t="s">
        <v>28</v>
      </c>
      <c r="B29" s="294"/>
      <c r="C29" s="275"/>
      <c r="D29" s="33"/>
      <c r="E29" s="48"/>
      <c r="F29" s="57">
        <v>50</v>
      </c>
      <c r="G29" s="90">
        <v>208</v>
      </c>
      <c r="H29" s="74">
        <f t="shared" si="0"/>
        <v>10400</v>
      </c>
      <c r="I29" s="77">
        <f t="shared" si="1"/>
        <v>9.8484848484848477</v>
      </c>
      <c r="J29" s="116" t="s">
        <v>124</v>
      </c>
    </row>
    <row r="30" spans="1:10" ht="15" customHeight="1" x14ac:dyDescent="0.3">
      <c r="A30" s="285" t="s">
        <v>70</v>
      </c>
      <c r="B30" s="285"/>
      <c r="C30" s="9" t="s">
        <v>83</v>
      </c>
      <c r="D30" s="34"/>
      <c r="E30" s="35"/>
      <c r="F30" s="50">
        <v>96</v>
      </c>
      <c r="G30" s="88">
        <v>0</v>
      </c>
      <c r="H30" s="74">
        <f t="shared" si="0"/>
        <v>0</v>
      </c>
      <c r="I30" s="77">
        <f t="shared" si="1"/>
        <v>0</v>
      </c>
      <c r="J30" s="279" t="s">
        <v>117</v>
      </c>
    </row>
    <row r="31" spans="1:10" ht="15" hidden="1" customHeight="1" x14ac:dyDescent="0.3">
      <c r="A31" s="286"/>
      <c r="B31" s="286"/>
      <c r="C31" s="9" t="s">
        <v>84</v>
      </c>
      <c r="D31" s="34"/>
      <c r="E31" s="35"/>
      <c r="F31" s="50">
        <v>45</v>
      </c>
      <c r="G31" s="88">
        <v>0</v>
      </c>
      <c r="H31" s="74">
        <f t="shared" si="0"/>
        <v>0</v>
      </c>
      <c r="I31" s="77">
        <f t="shared" si="1"/>
        <v>0</v>
      </c>
      <c r="J31" s="280"/>
    </row>
    <row r="32" spans="1:10" ht="15" hidden="1" customHeight="1" x14ac:dyDescent="0.3">
      <c r="A32" s="286"/>
      <c r="B32" s="286"/>
      <c r="C32" s="9" t="s">
        <v>81</v>
      </c>
      <c r="D32" s="34"/>
      <c r="E32" s="35"/>
      <c r="F32" s="50">
        <v>192</v>
      </c>
      <c r="G32" s="88">
        <v>66</v>
      </c>
      <c r="H32" s="74">
        <f t="shared" si="0"/>
        <v>12672</v>
      </c>
      <c r="I32" s="77">
        <f t="shared" si="1"/>
        <v>12</v>
      </c>
      <c r="J32" s="280"/>
    </row>
    <row r="33" spans="1:10" ht="15" hidden="1" customHeight="1" x14ac:dyDescent="0.3">
      <c r="A33" s="286"/>
      <c r="B33" s="286"/>
      <c r="C33" s="9" t="s">
        <v>82</v>
      </c>
      <c r="D33" s="34"/>
      <c r="E33" s="35"/>
      <c r="F33" s="50">
        <v>45</v>
      </c>
      <c r="G33" s="88">
        <v>0</v>
      </c>
      <c r="H33" s="74">
        <f t="shared" si="0"/>
        <v>0</v>
      </c>
      <c r="I33" s="77">
        <f t="shared" si="1"/>
        <v>0</v>
      </c>
      <c r="J33" s="281"/>
    </row>
    <row r="34" spans="1:10" ht="15" hidden="1" customHeight="1" x14ac:dyDescent="0.3">
      <c r="A34" s="286"/>
      <c r="B34" s="286"/>
      <c r="C34" s="9" t="s">
        <v>85</v>
      </c>
      <c r="D34" s="34"/>
      <c r="E34" s="35"/>
      <c r="F34" s="50">
        <v>45</v>
      </c>
      <c r="G34" s="88">
        <v>9</v>
      </c>
      <c r="H34" s="74">
        <f t="shared" si="0"/>
        <v>405</v>
      </c>
      <c r="I34" s="77">
        <f t="shared" si="1"/>
        <v>0.38352272727272729</v>
      </c>
      <c r="J34" s="282" t="s">
        <v>125</v>
      </c>
    </row>
    <row r="35" spans="1:10" ht="15" hidden="1" customHeight="1" x14ac:dyDescent="0.3">
      <c r="A35" s="287"/>
      <c r="B35" s="287"/>
      <c r="C35" s="28" t="s">
        <v>86</v>
      </c>
      <c r="D35" s="34"/>
      <c r="E35" s="35"/>
      <c r="F35" s="52">
        <v>96</v>
      </c>
      <c r="G35" s="89">
        <v>0</v>
      </c>
      <c r="H35" s="74">
        <f t="shared" si="0"/>
        <v>0</v>
      </c>
      <c r="I35" s="77">
        <f t="shared" si="1"/>
        <v>0</v>
      </c>
      <c r="J35" s="283"/>
    </row>
    <row r="36" spans="1:10" ht="15" hidden="1" customHeight="1" x14ac:dyDescent="0.3">
      <c r="A36" s="311" t="s">
        <v>71</v>
      </c>
      <c r="B36" s="311"/>
      <c r="C36" s="54" t="s">
        <v>107</v>
      </c>
      <c r="D36" s="33"/>
      <c r="E36" s="48"/>
      <c r="F36" s="59">
        <v>200</v>
      </c>
      <c r="G36" s="75">
        <v>260</v>
      </c>
      <c r="H36" s="74">
        <f t="shared" si="0"/>
        <v>52000</v>
      </c>
      <c r="I36" s="77">
        <f t="shared" si="1"/>
        <v>49.242424242424242</v>
      </c>
      <c r="J36" s="117" t="s">
        <v>126</v>
      </c>
    </row>
    <row r="37" spans="1:10" ht="15" customHeight="1" x14ac:dyDescent="0.3">
      <c r="A37" s="288" t="s">
        <v>76</v>
      </c>
      <c r="B37" s="258"/>
      <c r="C37" s="10" t="s">
        <v>96</v>
      </c>
      <c r="D37" s="33"/>
      <c r="E37" s="48"/>
      <c r="F37" s="60">
        <v>50</v>
      </c>
      <c r="G37" s="76">
        <v>48</v>
      </c>
      <c r="H37" s="74">
        <f t="shared" si="0"/>
        <v>2400</v>
      </c>
      <c r="I37" s="77">
        <f t="shared" si="1"/>
        <v>2.2727272727272729</v>
      </c>
      <c r="J37" s="284" t="s">
        <v>117</v>
      </c>
    </row>
    <row r="38" spans="1:10" ht="15" hidden="1" customHeight="1" x14ac:dyDescent="0.3">
      <c r="A38" s="289"/>
      <c r="B38" s="290"/>
      <c r="C38" s="10" t="s">
        <v>97</v>
      </c>
      <c r="D38" s="33"/>
      <c r="E38" s="48"/>
      <c r="F38" s="60">
        <v>50</v>
      </c>
      <c r="G38" s="76">
        <v>23</v>
      </c>
      <c r="H38" s="74">
        <f t="shared" si="0"/>
        <v>1150</v>
      </c>
      <c r="I38" s="77">
        <f t="shared" si="1"/>
        <v>1.0890151515151516</v>
      </c>
      <c r="J38" s="245"/>
    </row>
    <row r="39" spans="1:10" ht="15" hidden="1" customHeight="1" x14ac:dyDescent="0.3">
      <c r="A39" s="289"/>
      <c r="B39" s="290"/>
      <c r="C39" s="10" t="s">
        <v>99</v>
      </c>
      <c r="D39" s="33"/>
      <c r="E39" s="48"/>
      <c r="F39" s="60">
        <v>100</v>
      </c>
      <c r="G39" s="76">
        <v>164</v>
      </c>
      <c r="H39" s="74">
        <f t="shared" si="0"/>
        <v>16400</v>
      </c>
      <c r="I39" s="77">
        <f t="shared" si="1"/>
        <v>15.530303030303031</v>
      </c>
      <c r="J39" s="245"/>
    </row>
    <row r="40" spans="1:10" ht="15" hidden="1" customHeight="1" x14ac:dyDescent="0.3">
      <c r="A40" s="291"/>
      <c r="B40" s="292"/>
      <c r="C40" s="10" t="s">
        <v>98</v>
      </c>
      <c r="D40" s="33"/>
      <c r="E40" s="48"/>
      <c r="F40" s="60">
        <v>150</v>
      </c>
      <c r="G40" s="76">
        <v>47</v>
      </c>
      <c r="H40" s="74">
        <f t="shared" si="0"/>
        <v>7050</v>
      </c>
      <c r="I40" s="77">
        <f t="shared" si="1"/>
        <v>6.6761363636363633</v>
      </c>
      <c r="J40" s="246"/>
    </row>
    <row r="41" spans="1:10" ht="15" hidden="1" customHeight="1" x14ac:dyDescent="0.3">
      <c r="A41" s="297" t="s">
        <v>105</v>
      </c>
      <c r="B41" s="298"/>
      <c r="C41" s="47" t="s">
        <v>104</v>
      </c>
      <c r="D41" s="33"/>
      <c r="E41" s="48"/>
      <c r="F41" s="61">
        <v>50</v>
      </c>
      <c r="G41" s="90">
        <v>175</v>
      </c>
      <c r="H41" s="74">
        <f t="shared" si="0"/>
        <v>8750</v>
      </c>
      <c r="I41" s="77">
        <f t="shared" si="1"/>
        <v>8.2859848484848477</v>
      </c>
      <c r="J41" s="117" t="s">
        <v>125</v>
      </c>
    </row>
    <row r="42" spans="1:10" ht="15" hidden="1" customHeight="1" x14ac:dyDescent="0.3">
      <c r="A42" s="297" t="s">
        <v>106</v>
      </c>
      <c r="B42" s="298"/>
      <c r="C42" s="47" t="s">
        <v>104</v>
      </c>
      <c r="D42" s="33"/>
      <c r="E42" s="48"/>
      <c r="F42" s="61">
        <v>50</v>
      </c>
      <c r="G42" s="90">
        <v>173</v>
      </c>
      <c r="H42" s="74">
        <f t="shared" si="0"/>
        <v>8650</v>
      </c>
      <c r="I42" s="77">
        <f t="shared" si="1"/>
        <v>8.1912878787878789</v>
      </c>
      <c r="J42" s="116" t="s">
        <v>125</v>
      </c>
    </row>
    <row r="43" spans="1:10" ht="15" customHeight="1" x14ac:dyDescent="0.3">
      <c r="A43" s="285" t="s">
        <v>88</v>
      </c>
      <c r="B43" s="285"/>
      <c r="C43" s="9" t="s">
        <v>83</v>
      </c>
      <c r="D43" s="34"/>
      <c r="E43" s="35"/>
      <c r="F43" s="51">
        <v>192</v>
      </c>
      <c r="G43" s="88">
        <v>0</v>
      </c>
      <c r="H43" s="74">
        <f t="shared" si="0"/>
        <v>0</v>
      </c>
      <c r="I43" s="77">
        <f t="shared" si="1"/>
        <v>0</v>
      </c>
      <c r="J43" s="241">
        <v>200</v>
      </c>
    </row>
    <row r="44" spans="1:10" ht="15" hidden="1" customHeight="1" x14ac:dyDescent="0.3">
      <c r="A44" s="286"/>
      <c r="B44" s="286"/>
      <c r="C44" s="9" t="s">
        <v>84</v>
      </c>
      <c r="D44" s="34"/>
      <c r="E44" s="35"/>
      <c r="F44" s="51">
        <v>90</v>
      </c>
      <c r="G44" s="88">
        <v>0</v>
      </c>
      <c r="H44" s="74">
        <f t="shared" si="0"/>
        <v>0</v>
      </c>
      <c r="I44" s="77">
        <f t="shared" si="1"/>
        <v>0</v>
      </c>
      <c r="J44" s="242"/>
    </row>
    <row r="45" spans="1:10" ht="15" hidden="1" customHeight="1" x14ac:dyDescent="0.3">
      <c r="A45" s="286"/>
      <c r="B45" s="286"/>
      <c r="C45" s="9" t="s">
        <v>81</v>
      </c>
      <c r="D45" s="34"/>
      <c r="E45" s="35"/>
      <c r="F45" s="51">
        <v>192</v>
      </c>
      <c r="G45" s="88">
        <v>65</v>
      </c>
      <c r="H45" s="74">
        <f t="shared" si="0"/>
        <v>12480</v>
      </c>
      <c r="I45" s="77">
        <f t="shared" si="1"/>
        <v>11.818181818181818</v>
      </c>
      <c r="J45" s="242"/>
    </row>
    <row r="46" spans="1:10" ht="15" hidden="1" customHeight="1" x14ac:dyDescent="0.3">
      <c r="A46" s="287"/>
      <c r="B46" s="287"/>
      <c r="C46" s="9" t="s">
        <v>82</v>
      </c>
      <c r="D46" s="34"/>
      <c r="E46" s="35"/>
      <c r="F46" s="51">
        <v>21</v>
      </c>
      <c r="G46" s="88">
        <v>0</v>
      </c>
      <c r="H46" s="74">
        <f t="shared" si="0"/>
        <v>0</v>
      </c>
      <c r="I46" s="77">
        <f t="shared" si="1"/>
        <v>0</v>
      </c>
      <c r="J46" s="243"/>
    </row>
    <row r="47" spans="1:10" ht="15" hidden="1" customHeight="1" x14ac:dyDescent="0.3">
      <c r="A47" s="285" t="s">
        <v>9</v>
      </c>
      <c r="B47" s="285"/>
      <c r="C47" s="9" t="s">
        <v>85</v>
      </c>
      <c r="D47" s="34"/>
      <c r="E47" s="35"/>
      <c r="F47" s="51">
        <v>21</v>
      </c>
      <c r="G47" s="88">
        <v>9</v>
      </c>
      <c r="H47" s="74">
        <f t="shared" si="0"/>
        <v>189</v>
      </c>
      <c r="I47" s="77">
        <f t="shared" si="1"/>
        <v>0.17897727272727273</v>
      </c>
      <c r="J47" s="244">
        <v>430</v>
      </c>
    </row>
    <row r="48" spans="1:10" hidden="1" x14ac:dyDescent="0.3">
      <c r="A48" s="286"/>
      <c r="B48" s="286"/>
      <c r="C48" s="28" t="s">
        <v>86</v>
      </c>
      <c r="D48" s="34"/>
      <c r="E48" s="35"/>
      <c r="F48" s="53">
        <v>21</v>
      </c>
      <c r="G48" s="89">
        <v>0</v>
      </c>
      <c r="H48" s="74">
        <f t="shared" si="0"/>
        <v>0</v>
      </c>
      <c r="I48" s="77">
        <f t="shared" si="1"/>
        <v>0</v>
      </c>
      <c r="J48" s="268"/>
    </row>
    <row r="49" spans="1:10" hidden="1" x14ac:dyDescent="0.3">
      <c r="A49" s="286"/>
      <c r="B49" s="286"/>
      <c r="C49" s="28" t="s">
        <v>87</v>
      </c>
      <c r="D49" s="34"/>
      <c r="E49" s="35"/>
      <c r="F49" s="53">
        <v>30</v>
      </c>
      <c r="G49" s="89">
        <v>0</v>
      </c>
      <c r="H49" s="74">
        <f t="shared" si="0"/>
        <v>0</v>
      </c>
      <c r="I49" s="77">
        <f t="shared" si="1"/>
        <v>0</v>
      </c>
      <c r="J49" s="268"/>
    </row>
    <row r="50" spans="1:10" hidden="1" x14ac:dyDescent="0.3">
      <c r="A50" s="287"/>
      <c r="B50" s="287"/>
      <c r="C50" s="28" t="s">
        <v>89</v>
      </c>
      <c r="D50" s="33"/>
      <c r="E50" s="48"/>
      <c r="F50" s="62">
        <v>30</v>
      </c>
      <c r="G50" s="91">
        <v>89</v>
      </c>
      <c r="H50" s="74">
        <f t="shared" si="0"/>
        <v>2670</v>
      </c>
      <c r="I50" s="77">
        <f t="shared" si="1"/>
        <v>2.5284090909090908</v>
      </c>
      <c r="J50" s="269"/>
    </row>
    <row r="51" spans="1:10" ht="15" customHeight="1" x14ac:dyDescent="0.3">
      <c r="A51" s="288" t="s">
        <v>7</v>
      </c>
      <c r="B51" s="258"/>
      <c r="C51" s="10" t="s">
        <v>95</v>
      </c>
      <c r="D51" s="33"/>
      <c r="E51" s="48"/>
      <c r="F51" s="63">
        <v>100</v>
      </c>
      <c r="G51" s="76">
        <v>32</v>
      </c>
      <c r="H51" s="74">
        <f t="shared" si="0"/>
        <v>3200</v>
      </c>
      <c r="I51" s="77">
        <f t="shared" si="1"/>
        <v>3.0303030303030303</v>
      </c>
      <c r="J51" s="118">
        <v>200</v>
      </c>
    </row>
    <row r="52" spans="1:10" ht="15" hidden="1" customHeight="1" x14ac:dyDescent="0.3">
      <c r="A52" s="289"/>
      <c r="B52" s="290"/>
      <c r="C52" s="10" t="s">
        <v>96</v>
      </c>
      <c r="D52" s="33"/>
      <c r="E52" s="48"/>
      <c r="F52" s="63">
        <v>100</v>
      </c>
      <c r="G52" s="76">
        <v>48</v>
      </c>
      <c r="H52" s="74">
        <f t="shared" si="0"/>
        <v>4800</v>
      </c>
      <c r="I52" s="77">
        <f t="shared" si="1"/>
        <v>4.5454545454545459</v>
      </c>
      <c r="J52" s="119"/>
    </row>
    <row r="53" spans="1:10" ht="15" hidden="1" customHeight="1" x14ac:dyDescent="0.3">
      <c r="A53" s="289"/>
      <c r="B53" s="290"/>
      <c r="C53" s="10" t="s">
        <v>97</v>
      </c>
      <c r="D53" s="33"/>
      <c r="E53" s="48"/>
      <c r="F53" s="63">
        <v>200</v>
      </c>
      <c r="G53" s="76">
        <v>24</v>
      </c>
      <c r="H53" s="74">
        <f t="shared" si="0"/>
        <v>4800</v>
      </c>
      <c r="I53" s="77">
        <f t="shared" si="1"/>
        <v>4.5454545454545459</v>
      </c>
      <c r="J53" s="119"/>
    </row>
    <row r="54" spans="1:10" ht="15" hidden="1" customHeight="1" x14ac:dyDescent="0.3">
      <c r="A54" s="289"/>
      <c r="B54" s="290"/>
      <c r="C54" s="10" t="s">
        <v>99</v>
      </c>
      <c r="D54" s="33"/>
      <c r="E54" s="48"/>
      <c r="F54" s="63">
        <v>200</v>
      </c>
      <c r="G54" s="76">
        <v>163</v>
      </c>
      <c r="H54" s="74">
        <f t="shared" si="0"/>
        <v>32600</v>
      </c>
      <c r="I54" s="77">
        <f t="shared" si="1"/>
        <v>30.871212121212121</v>
      </c>
      <c r="J54" s="119"/>
    </row>
    <row r="55" spans="1:10" ht="15" hidden="1" customHeight="1" x14ac:dyDescent="0.3">
      <c r="A55" s="291"/>
      <c r="B55" s="292"/>
      <c r="C55" s="10" t="s">
        <v>98</v>
      </c>
      <c r="D55" s="33"/>
      <c r="E55" s="48"/>
      <c r="F55" s="63">
        <v>300</v>
      </c>
      <c r="G55" s="76">
        <v>48</v>
      </c>
      <c r="H55" s="74">
        <f t="shared" si="0"/>
        <v>14400</v>
      </c>
      <c r="I55" s="77">
        <f t="shared" si="1"/>
        <v>13.636363636363637</v>
      </c>
      <c r="J55" s="120"/>
    </row>
    <row r="56" spans="1:10" ht="15" hidden="1" customHeight="1" x14ac:dyDescent="0.3">
      <c r="A56" s="297" t="s">
        <v>12</v>
      </c>
      <c r="B56" s="298"/>
      <c r="C56" s="47" t="s">
        <v>104</v>
      </c>
      <c r="D56" s="33"/>
      <c r="E56" s="48"/>
      <c r="F56" s="24"/>
      <c r="G56" s="29"/>
      <c r="H56" s="74"/>
      <c r="I56" s="77"/>
      <c r="J56" s="108"/>
    </row>
    <row r="57" spans="1:10" ht="15" hidden="1" customHeight="1" x14ac:dyDescent="0.3">
      <c r="A57" s="261" t="s">
        <v>29</v>
      </c>
      <c r="B57" s="299"/>
      <c r="C57" s="276"/>
      <c r="D57" s="33"/>
      <c r="E57" s="48"/>
      <c r="F57" s="61">
        <v>50</v>
      </c>
      <c r="G57" s="90">
        <v>203</v>
      </c>
      <c r="H57" s="74">
        <f t="shared" si="0"/>
        <v>10150</v>
      </c>
      <c r="I57" s="77">
        <f t="shared" si="1"/>
        <v>9.6117424242424239</v>
      </c>
      <c r="J57" s="116" t="s">
        <v>127</v>
      </c>
    </row>
    <row r="58" spans="1:10" ht="15" hidden="1" customHeight="1" x14ac:dyDescent="0.3">
      <c r="A58" s="261" t="s">
        <v>30</v>
      </c>
      <c r="B58" s="299"/>
      <c r="C58" s="277"/>
      <c r="D58" s="33"/>
      <c r="E58" s="48"/>
      <c r="F58" s="61">
        <v>50</v>
      </c>
      <c r="G58" s="90">
        <v>91</v>
      </c>
      <c r="H58" s="74">
        <f t="shared" si="0"/>
        <v>4550</v>
      </c>
      <c r="I58" s="77">
        <f t="shared" si="1"/>
        <v>4.3087121212121211</v>
      </c>
      <c r="J58" s="116" t="s">
        <v>127</v>
      </c>
    </row>
    <row r="59" spans="1:10" ht="15" hidden="1" customHeight="1" x14ac:dyDescent="0.3">
      <c r="A59" s="261" t="s">
        <v>31</v>
      </c>
      <c r="B59" s="299"/>
      <c r="C59" s="277"/>
      <c r="D59" s="33"/>
      <c r="E59" s="48"/>
      <c r="F59" s="61">
        <v>50</v>
      </c>
      <c r="G59" s="90">
        <v>0</v>
      </c>
      <c r="H59" s="74">
        <f t="shared" si="0"/>
        <v>0</v>
      </c>
      <c r="I59" s="77">
        <f t="shared" si="1"/>
        <v>0</v>
      </c>
      <c r="J59" s="116" t="s">
        <v>128</v>
      </c>
    </row>
    <row r="60" spans="1:10" ht="25.5" hidden="1" customHeight="1" x14ac:dyDescent="0.3">
      <c r="A60" s="261" t="s">
        <v>32</v>
      </c>
      <c r="B60" s="299"/>
      <c r="C60" s="277"/>
      <c r="D60" s="33"/>
      <c r="E60" s="48"/>
      <c r="F60" s="61">
        <v>50</v>
      </c>
      <c r="G60" s="90">
        <v>150</v>
      </c>
      <c r="H60" s="74">
        <f t="shared" si="0"/>
        <v>7500</v>
      </c>
      <c r="I60" s="77">
        <f t="shared" si="1"/>
        <v>7.1022727272727275</v>
      </c>
      <c r="J60" s="116" t="s">
        <v>129</v>
      </c>
    </row>
    <row r="61" spans="1:10" ht="15" hidden="1" customHeight="1" x14ac:dyDescent="0.3">
      <c r="A61" s="261" t="s">
        <v>33</v>
      </c>
      <c r="B61" s="299"/>
      <c r="C61" s="277"/>
      <c r="D61" s="33"/>
      <c r="E61" s="48"/>
      <c r="F61" s="61">
        <v>50</v>
      </c>
      <c r="G61" s="90">
        <v>208</v>
      </c>
      <c r="H61" s="74">
        <f t="shared" si="0"/>
        <v>10400</v>
      </c>
      <c r="I61" s="77">
        <f t="shared" si="1"/>
        <v>9.8484848484848477</v>
      </c>
      <c r="J61" s="116" t="s">
        <v>128</v>
      </c>
    </row>
    <row r="62" spans="1:10" ht="25.5" hidden="1" customHeight="1" x14ac:dyDescent="0.3">
      <c r="A62" s="261" t="s">
        <v>34</v>
      </c>
      <c r="B62" s="299"/>
      <c r="C62" s="277"/>
      <c r="D62" s="33"/>
      <c r="E62" s="48"/>
      <c r="F62" s="61">
        <v>50</v>
      </c>
      <c r="G62" s="90">
        <v>0</v>
      </c>
      <c r="H62" s="74">
        <f t="shared" si="0"/>
        <v>0</v>
      </c>
      <c r="I62" s="77">
        <f t="shared" si="1"/>
        <v>0</v>
      </c>
      <c r="J62" s="116" t="s">
        <v>129</v>
      </c>
    </row>
    <row r="63" spans="1:10" ht="15" hidden="1" customHeight="1" x14ac:dyDescent="0.3">
      <c r="A63" s="261" t="s">
        <v>35</v>
      </c>
      <c r="B63" s="299"/>
      <c r="C63" s="277"/>
      <c r="D63" s="33"/>
      <c r="E63" s="48"/>
      <c r="F63" s="61">
        <v>50</v>
      </c>
      <c r="G63" s="90">
        <v>0</v>
      </c>
      <c r="H63" s="74">
        <f t="shared" si="0"/>
        <v>0</v>
      </c>
      <c r="I63" s="77">
        <f t="shared" si="1"/>
        <v>0</v>
      </c>
      <c r="J63" s="116" t="s">
        <v>128</v>
      </c>
    </row>
    <row r="64" spans="1:10" ht="15" hidden="1" customHeight="1" x14ac:dyDescent="0.3">
      <c r="A64" s="261" t="s">
        <v>36</v>
      </c>
      <c r="B64" s="299"/>
      <c r="C64" s="278"/>
      <c r="D64" s="33"/>
      <c r="E64" s="48"/>
      <c r="F64" s="61">
        <v>50</v>
      </c>
      <c r="G64" s="90">
        <v>0</v>
      </c>
      <c r="H64" s="74">
        <f t="shared" si="0"/>
        <v>0</v>
      </c>
      <c r="I64" s="77">
        <f t="shared" si="1"/>
        <v>0</v>
      </c>
      <c r="J64" s="116" t="s">
        <v>128</v>
      </c>
    </row>
    <row r="65" spans="1:10" ht="15" hidden="1" customHeight="1" x14ac:dyDescent="0.3">
      <c r="A65" s="312" t="s">
        <v>68</v>
      </c>
      <c r="B65" s="312"/>
      <c r="C65" s="54" t="s">
        <v>107</v>
      </c>
      <c r="D65" s="33"/>
      <c r="E65" s="48"/>
      <c r="F65" s="59">
        <v>110</v>
      </c>
      <c r="G65" s="75">
        <v>323</v>
      </c>
      <c r="H65" s="74">
        <f t="shared" si="0"/>
        <v>35530</v>
      </c>
      <c r="I65" s="77">
        <f t="shared" si="1"/>
        <v>33.645833333333336</v>
      </c>
      <c r="J65" s="121">
        <v>520</v>
      </c>
    </row>
    <row r="66" spans="1:10" hidden="1" x14ac:dyDescent="0.3">
      <c r="A66" s="311" t="s">
        <v>38</v>
      </c>
      <c r="B66" s="311"/>
      <c r="C66" s="54" t="s">
        <v>107</v>
      </c>
      <c r="D66" s="33"/>
      <c r="E66" s="48"/>
      <c r="F66" s="59">
        <v>110</v>
      </c>
      <c r="G66" s="75">
        <v>323</v>
      </c>
      <c r="H66" s="74">
        <f t="shared" si="0"/>
        <v>35530</v>
      </c>
      <c r="I66" s="77">
        <f t="shared" si="1"/>
        <v>33.645833333333336</v>
      </c>
      <c r="J66" s="116" t="s">
        <v>130</v>
      </c>
    </row>
    <row r="67" spans="1:10" ht="15" hidden="1" customHeight="1" x14ac:dyDescent="0.3">
      <c r="A67" s="309" t="s">
        <v>13</v>
      </c>
      <c r="B67" s="310"/>
      <c r="C67" s="47" t="s">
        <v>104</v>
      </c>
      <c r="D67" s="33"/>
      <c r="E67" s="48"/>
      <c r="F67" s="24"/>
      <c r="G67" s="29"/>
      <c r="H67" s="74"/>
      <c r="I67" s="77"/>
      <c r="J67" s="108"/>
    </row>
    <row r="68" spans="1:10" ht="15" hidden="1" customHeight="1" x14ac:dyDescent="0.3">
      <c r="A68" s="303" t="s">
        <v>15</v>
      </c>
      <c r="B68" s="304"/>
      <c r="C68" s="276"/>
      <c r="D68" s="33"/>
      <c r="E68" s="48"/>
      <c r="F68" s="61">
        <v>50</v>
      </c>
      <c r="G68" s="90">
        <v>0</v>
      </c>
      <c r="H68" s="74">
        <f t="shared" si="0"/>
        <v>0</v>
      </c>
      <c r="I68" s="77">
        <f t="shared" si="1"/>
        <v>0</v>
      </c>
      <c r="J68" s="117" t="s">
        <v>121</v>
      </c>
    </row>
    <row r="69" spans="1:10" ht="15" hidden="1" customHeight="1" x14ac:dyDescent="0.3">
      <c r="A69" s="305" t="s">
        <v>16</v>
      </c>
      <c r="B69" s="306"/>
      <c r="C69" s="277"/>
      <c r="D69" s="33"/>
      <c r="E69" s="48"/>
      <c r="F69" s="61">
        <v>50</v>
      </c>
      <c r="G69" s="90">
        <v>0</v>
      </c>
      <c r="H69" s="74">
        <f t="shared" si="0"/>
        <v>0</v>
      </c>
      <c r="I69" s="77">
        <f t="shared" si="1"/>
        <v>0</v>
      </c>
      <c r="J69" s="117" t="s">
        <v>131</v>
      </c>
    </row>
    <row r="70" spans="1:10" ht="15" hidden="1" customHeight="1" x14ac:dyDescent="0.3">
      <c r="A70" s="307" t="s">
        <v>17</v>
      </c>
      <c r="B70" s="308"/>
      <c r="C70" s="277"/>
      <c r="D70" s="33"/>
      <c r="E70" s="48"/>
      <c r="F70" s="61">
        <v>50</v>
      </c>
      <c r="G70" s="90">
        <v>0</v>
      </c>
      <c r="H70" s="74">
        <f t="shared" si="0"/>
        <v>0</v>
      </c>
      <c r="I70" s="77">
        <f t="shared" si="1"/>
        <v>0</v>
      </c>
      <c r="J70" s="117" t="s">
        <v>130</v>
      </c>
    </row>
    <row r="71" spans="1:10" ht="15" hidden="1" customHeight="1" x14ac:dyDescent="0.3">
      <c r="A71" s="261" t="s">
        <v>18</v>
      </c>
      <c r="B71" s="299"/>
      <c r="C71" s="277"/>
      <c r="D71" s="33"/>
      <c r="E71" s="48"/>
      <c r="F71" s="61">
        <v>50</v>
      </c>
      <c r="G71" s="90">
        <v>0</v>
      </c>
      <c r="H71" s="74">
        <f t="shared" si="0"/>
        <v>0</v>
      </c>
      <c r="I71" s="77">
        <f t="shared" si="1"/>
        <v>0</v>
      </c>
      <c r="J71" s="117" t="s">
        <v>121</v>
      </c>
    </row>
    <row r="72" spans="1:10" ht="15" hidden="1" customHeight="1" x14ac:dyDescent="0.3">
      <c r="A72" s="261" t="s">
        <v>19</v>
      </c>
      <c r="B72" s="299"/>
      <c r="C72" s="277"/>
      <c r="D72" s="33"/>
      <c r="E72" s="48"/>
      <c r="F72" s="61">
        <v>50</v>
      </c>
      <c r="G72" s="90">
        <v>203</v>
      </c>
      <c r="H72" s="74">
        <f t="shared" si="0"/>
        <v>10150</v>
      </c>
      <c r="I72" s="77">
        <f t="shared" si="1"/>
        <v>9.6117424242424239</v>
      </c>
      <c r="J72" s="117" t="s">
        <v>132</v>
      </c>
    </row>
    <row r="73" spans="1:10" ht="15" hidden="1" customHeight="1" x14ac:dyDescent="0.3">
      <c r="A73" s="261" t="s">
        <v>20</v>
      </c>
      <c r="B73" s="299"/>
      <c r="C73" s="277"/>
      <c r="D73" s="33"/>
      <c r="E73" s="48"/>
      <c r="F73" s="61">
        <v>50</v>
      </c>
      <c r="G73" s="90">
        <v>207</v>
      </c>
      <c r="H73" s="74">
        <f t="shared" si="0"/>
        <v>10350</v>
      </c>
      <c r="I73" s="77">
        <f t="shared" si="1"/>
        <v>9.8011363636363633</v>
      </c>
      <c r="J73" s="117" t="s">
        <v>133</v>
      </c>
    </row>
    <row r="74" spans="1:10" ht="15" hidden="1" customHeight="1" x14ac:dyDescent="0.3">
      <c r="A74" s="261" t="s">
        <v>21</v>
      </c>
      <c r="B74" s="299"/>
      <c r="C74" s="278"/>
      <c r="D74" s="33"/>
      <c r="E74" s="48"/>
      <c r="F74" s="61">
        <v>50</v>
      </c>
      <c r="G74" s="90">
        <v>209</v>
      </c>
      <c r="H74" s="74">
        <f t="shared" ref="H74:H137" si="2">+F74*G74</f>
        <v>10450</v>
      </c>
      <c r="I74" s="77">
        <f t="shared" ref="I74:I137" si="3">+H74/1056</f>
        <v>9.8958333333333339</v>
      </c>
      <c r="J74" s="117">
        <v>530</v>
      </c>
    </row>
    <row r="75" spans="1:10" ht="15" hidden="1" customHeight="1" x14ac:dyDescent="0.3">
      <c r="A75" s="285" t="s">
        <v>2</v>
      </c>
      <c r="B75" s="285"/>
      <c r="C75" s="9" t="s">
        <v>83</v>
      </c>
      <c r="D75" s="34"/>
      <c r="E75" s="35"/>
      <c r="F75" s="51">
        <v>96</v>
      </c>
      <c r="G75" s="88">
        <v>0</v>
      </c>
      <c r="H75" s="74">
        <f t="shared" si="2"/>
        <v>0</v>
      </c>
      <c r="I75" s="77">
        <f t="shared" si="3"/>
        <v>0</v>
      </c>
      <c r="J75" s="244">
        <v>230</v>
      </c>
    </row>
    <row r="76" spans="1:10" ht="15" hidden="1" customHeight="1" x14ac:dyDescent="0.3">
      <c r="A76" s="286"/>
      <c r="B76" s="286"/>
      <c r="C76" s="9" t="s">
        <v>84</v>
      </c>
      <c r="D76" s="34"/>
      <c r="E76" s="35"/>
      <c r="F76" s="51">
        <v>45</v>
      </c>
      <c r="G76" s="88">
        <v>0</v>
      </c>
      <c r="H76" s="74">
        <f t="shared" si="2"/>
        <v>0</v>
      </c>
      <c r="I76" s="77">
        <f t="shared" si="3"/>
        <v>0</v>
      </c>
      <c r="J76" s="245"/>
    </row>
    <row r="77" spans="1:10" ht="15" hidden="1" customHeight="1" x14ac:dyDescent="0.3">
      <c r="A77" s="286"/>
      <c r="B77" s="286"/>
      <c r="C77" s="9" t="s">
        <v>81</v>
      </c>
      <c r="D77" s="34"/>
      <c r="E77" s="35"/>
      <c r="F77" s="51">
        <v>96</v>
      </c>
      <c r="G77" s="88">
        <v>66</v>
      </c>
      <c r="H77" s="74">
        <f t="shared" si="2"/>
        <v>6336</v>
      </c>
      <c r="I77" s="77">
        <f t="shared" si="3"/>
        <v>6</v>
      </c>
      <c r="J77" s="245"/>
    </row>
    <row r="78" spans="1:10" ht="15" hidden="1" customHeight="1" x14ac:dyDescent="0.3">
      <c r="A78" s="286"/>
      <c r="B78" s="286"/>
      <c r="C78" s="9" t="s">
        <v>82</v>
      </c>
      <c r="D78" s="34"/>
      <c r="E78" s="35"/>
      <c r="F78" s="51">
        <v>21</v>
      </c>
      <c r="G78" s="88">
        <v>0</v>
      </c>
      <c r="H78" s="74">
        <f t="shared" si="2"/>
        <v>0</v>
      </c>
      <c r="I78" s="77">
        <f t="shared" si="3"/>
        <v>0</v>
      </c>
      <c r="J78" s="246"/>
    </row>
    <row r="79" spans="1:10" ht="15" hidden="1" customHeight="1" x14ac:dyDescent="0.3">
      <c r="A79" s="286"/>
      <c r="B79" s="286"/>
      <c r="C79" s="9" t="s">
        <v>85</v>
      </c>
      <c r="D79" s="34"/>
      <c r="E79" s="35"/>
      <c r="F79" s="51">
        <v>21</v>
      </c>
      <c r="G79" s="88">
        <v>9</v>
      </c>
      <c r="H79" s="74">
        <f t="shared" si="2"/>
        <v>189</v>
      </c>
      <c r="I79" s="77">
        <f t="shared" si="3"/>
        <v>0.17897727272727273</v>
      </c>
      <c r="J79" s="241" t="s">
        <v>134</v>
      </c>
    </row>
    <row r="80" spans="1:10" ht="15" hidden="1" customHeight="1" x14ac:dyDescent="0.3">
      <c r="A80" s="286"/>
      <c r="B80" s="286"/>
      <c r="C80" s="28" t="s">
        <v>86</v>
      </c>
      <c r="D80" s="33"/>
      <c r="E80" s="48"/>
      <c r="F80" s="64">
        <v>21</v>
      </c>
      <c r="G80" s="91">
        <v>0</v>
      </c>
      <c r="H80" s="74">
        <f t="shared" si="2"/>
        <v>0</v>
      </c>
      <c r="I80" s="77">
        <f t="shared" si="3"/>
        <v>0</v>
      </c>
      <c r="J80" s="243"/>
    </row>
    <row r="81" spans="1:10" ht="15" hidden="1" customHeight="1" x14ac:dyDescent="0.3">
      <c r="A81" s="286"/>
      <c r="B81" s="286"/>
      <c r="C81" s="10" t="s">
        <v>95</v>
      </c>
      <c r="D81" s="33"/>
      <c r="E81" s="48"/>
      <c r="F81" s="63">
        <v>100</v>
      </c>
      <c r="G81" s="76">
        <v>32</v>
      </c>
      <c r="H81" s="74">
        <f t="shared" si="2"/>
        <v>3200</v>
      </c>
      <c r="I81" s="77">
        <f t="shared" si="3"/>
        <v>3.0303030303030303</v>
      </c>
      <c r="J81" s="284">
        <v>230</v>
      </c>
    </row>
    <row r="82" spans="1:10" ht="15" hidden="1" customHeight="1" x14ac:dyDescent="0.3">
      <c r="A82" s="286"/>
      <c r="B82" s="286"/>
      <c r="C82" s="10" t="s">
        <v>96</v>
      </c>
      <c r="D82" s="33"/>
      <c r="E82" s="48"/>
      <c r="F82" s="63">
        <v>100</v>
      </c>
      <c r="G82" s="76">
        <v>48</v>
      </c>
      <c r="H82" s="74">
        <f t="shared" si="2"/>
        <v>4800</v>
      </c>
      <c r="I82" s="77">
        <f t="shared" si="3"/>
        <v>4.5454545454545459</v>
      </c>
      <c r="J82" s="245"/>
    </row>
    <row r="83" spans="1:10" ht="15" hidden="1" customHeight="1" x14ac:dyDescent="0.3">
      <c r="A83" s="286"/>
      <c r="B83" s="286"/>
      <c r="C83" s="10" t="s">
        <v>97</v>
      </c>
      <c r="D83" s="33"/>
      <c r="E83" s="48"/>
      <c r="F83" s="63">
        <v>200</v>
      </c>
      <c r="G83" s="76">
        <v>24</v>
      </c>
      <c r="H83" s="74">
        <f t="shared" si="2"/>
        <v>4800</v>
      </c>
      <c r="I83" s="77">
        <f t="shared" si="3"/>
        <v>4.5454545454545459</v>
      </c>
      <c r="J83" s="245"/>
    </row>
    <row r="84" spans="1:10" ht="15" hidden="1" customHeight="1" x14ac:dyDescent="0.3">
      <c r="A84" s="286"/>
      <c r="B84" s="286"/>
      <c r="C84" s="10" t="s">
        <v>99</v>
      </c>
      <c r="D84" s="33"/>
      <c r="E84" s="48"/>
      <c r="F84" s="63">
        <v>200</v>
      </c>
      <c r="G84" s="76">
        <v>163</v>
      </c>
      <c r="H84" s="74">
        <f t="shared" si="2"/>
        <v>32600</v>
      </c>
      <c r="I84" s="77">
        <f t="shared" si="3"/>
        <v>30.871212121212121</v>
      </c>
      <c r="J84" s="245"/>
    </row>
    <row r="85" spans="1:10" ht="15" hidden="1" customHeight="1" x14ac:dyDescent="0.3">
      <c r="A85" s="286"/>
      <c r="B85" s="286"/>
      <c r="C85" s="10" t="s">
        <v>98</v>
      </c>
      <c r="D85" s="33"/>
      <c r="E85" s="48"/>
      <c r="F85" s="63">
        <v>300</v>
      </c>
      <c r="G85" s="76">
        <v>48</v>
      </c>
      <c r="H85" s="74">
        <f t="shared" si="2"/>
        <v>14400</v>
      </c>
      <c r="I85" s="77">
        <f t="shared" si="3"/>
        <v>13.636363636363637</v>
      </c>
      <c r="J85" s="246"/>
    </row>
    <row r="86" spans="1:10" ht="25.5" hidden="1" customHeight="1" x14ac:dyDescent="0.3">
      <c r="A86" s="287"/>
      <c r="B86" s="287"/>
      <c r="C86" s="54" t="s">
        <v>107</v>
      </c>
      <c r="D86" s="33"/>
      <c r="E86" s="48"/>
      <c r="F86" s="59">
        <v>100</v>
      </c>
      <c r="G86" s="75">
        <v>323</v>
      </c>
      <c r="H86" s="74">
        <f t="shared" si="2"/>
        <v>32300</v>
      </c>
      <c r="I86" s="77">
        <f t="shared" si="3"/>
        <v>30.587121212121211</v>
      </c>
      <c r="J86" s="117" t="s">
        <v>134</v>
      </c>
    </row>
    <row r="87" spans="1:10" ht="15" hidden="1" customHeight="1" x14ac:dyDescent="0.3">
      <c r="A87" s="285" t="s">
        <v>3</v>
      </c>
      <c r="B87" s="285"/>
      <c r="C87" s="9" t="s">
        <v>83</v>
      </c>
      <c r="D87" s="34"/>
      <c r="E87" s="35"/>
      <c r="F87" s="51">
        <v>30</v>
      </c>
      <c r="G87" s="88">
        <v>0</v>
      </c>
      <c r="H87" s="74">
        <f t="shared" si="2"/>
        <v>0</v>
      </c>
      <c r="I87" s="77">
        <f t="shared" si="3"/>
        <v>0</v>
      </c>
      <c r="J87" s="244">
        <v>230</v>
      </c>
    </row>
    <row r="88" spans="1:10" ht="15" hidden="1" customHeight="1" x14ac:dyDescent="0.3">
      <c r="A88" s="286"/>
      <c r="B88" s="286"/>
      <c r="C88" s="9" t="s">
        <v>84</v>
      </c>
      <c r="D88" s="34"/>
      <c r="E88" s="35"/>
      <c r="F88" s="51">
        <v>30</v>
      </c>
      <c r="G88" s="88">
        <v>0</v>
      </c>
      <c r="H88" s="74">
        <f t="shared" si="2"/>
        <v>0</v>
      </c>
      <c r="I88" s="77">
        <f t="shared" si="3"/>
        <v>0</v>
      </c>
      <c r="J88" s="245"/>
    </row>
    <row r="89" spans="1:10" ht="15" hidden="1" customHeight="1" x14ac:dyDescent="0.3">
      <c r="A89" s="286"/>
      <c r="B89" s="286"/>
      <c r="C89" s="9" t="s">
        <v>81</v>
      </c>
      <c r="D89" s="34"/>
      <c r="E89" s="35"/>
      <c r="F89" s="51">
        <v>30</v>
      </c>
      <c r="G89" s="88">
        <v>65</v>
      </c>
      <c r="H89" s="74">
        <f t="shared" si="2"/>
        <v>1950</v>
      </c>
      <c r="I89" s="77">
        <f t="shared" si="3"/>
        <v>1.8465909090909092</v>
      </c>
      <c r="J89" s="245"/>
    </row>
    <row r="90" spans="1:10" ht="15" hidden="1" customHeight="1" x14ac:dyDescent="0.3">
      <c r="A90" s="286"/>
      <c r="B90" s="286"/>
      <c r="C90" s="9" t="s">
        <v>82</v>
      </c>
      <c r="D90" s="34"/>
      <c r="E90" s="35"/>
      <c r="F90" s="51">
        <v>30</v>
      </c>
      <c r="G90" s="88">
        <v>0</v>
      </c>
      <c r="H90" s="74">
        <f t="shared" si="2"/>
        <v>0</v>
      </c>
      <c r="I90" s="77">
        <f t="shared" si="3"/>
        <v>0</v>
      </c>
      <c r="J90" s="246"/>
    </row>
    <row r="91" spans="1:10" ht="15" hidden="1" customHeight="1" x14ac:dyDescent="0.3">
      <c r="A91" s="286"/>
      <c r="B91" s="286"/>
      <c r="C91" s="9" t="s">
        <v>85</v>
      </c>
      <c r="D91" s="34"/>
      <c r="E91" s="35"/>
      <c r="F91" s="51">
        <v>30</v>
      </c>
      <c r="G91" s="88">
        <v>9</v>
      </c>
      <c r="H91" s="74">
        <f t="shared" si="2"/>
        <v>270</v>
      </c>
      <c r="I91" s="77">
        <f t="shared" si="3"/>
        <v>0.25568181818181818</v>
      </c>
      <c r="J91" s="241" t="s">
        <v>135</v>
      </c>
    </row>
    <row r="92" spans="1:10" ht="15" hidden="1" customHeight="1" x14ac:dyDescent="0.3">
      <c r="A92" s="286"/>
      <c r="B92" s="286"/>
      <c r="C92" s="28" t="s">
        <v>86</v>
      </c>
      <c r="D92" s="34"/>
      <c r="E92" s="35"/>
      <c r="F92" s="53">
        <v>30</v>
      </c>
      <c r="G92" s="89">
        <v>0</v>
      </c>
      <c r="H92" s="74">
        <f t="shared" si="2"/>
        <v>0</v>
      </c>
      <c r="I92" s="77">
        <f t="shared" si="3"/>
        <v>0</v>
      </c>
      <c r="J92" s="242"/>
    </row>
    <row r="93" spans="1:10" ht="15" hidden="1" customHeight="1" x14ac:dyDescent="0.3">
      <c r="A93" s="286"/>
      <c r="B93" s="286"/>
      <c r="C93" s="28" t="s">
        <v>87</v>
      </c>
      <c r="D93" s="34"/>
      <c r="E93" s="35"/>
      <c r="F93" s="53">
        <v>30</v>
      </c>
      <c r="G93" s="89">
        <v>0</v>
      </c>
      <c r="H93" s="74">
        <f t="shared" si="2"/>
        <v>0</v>
      </c>
      <c r="I93" s="77">
        <f t="shared" si="3"/>
        <v>0</v>
      </c>
      <c r="J93" s="242"/>
    </row>
    <row r="94" spans="1:10" ht="15" hidden="1" customHeight="1" x14ac:dyDescent="0.3">
      <c r="A94" s="287"/>
      <c r="B94" s="287"/>
      <c r="C94" s="28" t="s">
        <v>89</v>
      </c>
      <c r="D94" s="33"/>
      <c r="E94" s="108"/>
      <c r="F94" s="64">
        <v>30</v>
      </c>
      <c r="G94" s="62">
        <v>89</v>
      </c>
      <c r="H94" s="74">
        <f t="shared" si="2"/>
        <v>2670</v>
      </c>
      <c r="I94" s="77">
        <f t="shared" si="3"/>
        <v>2.5284090909090908</v>
      </c>
      <c r="J94" s="243"/>
    </row>
    <row r="95" spans="1:10" hidden="1" x14ac:dyDescent="0.3">
      <c r="A95" s="285" t="s">
        <v>4</v>
      </c>
      <c r="B95" s="285"/>
      <c r="C95" s="9" t="s">
        <v>83</v>
      </c>
      <c r="D95" s="34"/>
      <c r="E95" s="35"/>
      <c r="F95" s="51">
        <v>192</v>
      </c>
      <c r="G95" s="88">
        <v>0</v>
      </c>
      <c r="H95" s="74">
        <f t="shared" si="2"/>
        <v>0</v>
      </c>
      <c r="I95" s="77">
        <f t="shared" si="3"/>
        <v>0</v>
      </c>
      <c r="J95" s="244">
        <v>260</v>
      </c>
    </row>
    <row r="96" spans="1:10" hidden="1" x14ac:dyDescent="0.3">
      <c r="A96" s="286"/>
      <c r="B96" s="286"/>
      <c r="C96" s="9" t="s">
        <v>84</v>
      </c>
      <c r="D96" s="34"/>
      <c r="E96" s="35"/>
      <c r="F96" s="50">
        <v>45</v>
      </c>
      <c r="G96" s="88">
        <v>0</v>
      </c>
      <c r="H96" s="74">
        <f t="shared" si="2"/>
        <v>0</v>
      </c>
      <c r="I96" s="77">
        <f t="shared" si="3"/>
        <v>0</v>
      </c>
      <c r="J96" s="245"/>
    </row>
    <row r="97" spans="1:10" hidden="1" x14ac:dyDescent="0.3">
      <c r="A97" s="286"/>
      <c r="B97" s="286"/>
      <c r="C97" s="9" t="s">
        <v>81</v>
      </c>
      <c r="D97" s="34"/>
      <c r="E97" s="35"/>
      <c r="F97" s="50">
        <v>96</v>
      </c>
      <c r="G97" s="88">
        <v>38</v>
      </c>
      <c r="H97" s="74">
        <f t="shared" si="2"/>
        <v>3648</v>
      </c>
      <c r="I97" s="77">
        <f t="shared" si="3"/>
        <v>3.4545454545454546</v>
      </c>
      <c r="J97" s="245"/>
    </row>
    <row r="98" spans="1:10" hidden="1" x14ac:dyDescent="0.3">
      <c r="A98" s="286"/>
      <c r="B98" s="286"/>
      <c r="C98" s="9" t="s">
        <v>82</v>
      </c>
      <c r="D98" s="34"/>
      <c r="E98" s="35"/>
      <c r="F98" s="50">
        <v>30</v>
      </c>
      <c r="G98" s="88">
        <v>0</v>
      </c>
      <c r="H98" s="74">
        <f t="shared" si="2"/>
        <v>0</v>
      </c>
      <c r="I98" s="77">
        <f t="shared" si="3"/>
        <v>0</v>
      </c>
      <c r="J98" s="246"/>
    </row>
    <row r="99" spans="1:10" hidden="1" x14ac:dyDescent="0.3">
      <c r="A99" s="286"/>
      <c r="B99" s="286"/>
      <c r="C99" s="9" t="s">
        <v>85</v>
      </c>
      <c r="D99" s="34"/>
      <c r="E99" s="35"/>
      <c r="F99" s="50">
        <v>30</v>
      </c>
      <c r="G99" s="88">
        <v>3</v>
      </c>
      <c r="H99" s="74">
        <f t="shared" si="2"/>
        <v>90</v>
      </c>
      <c r="I99" s="77">
        <f t="shared" si="3"/>
        <v>8.5227272727272721E-2</v>
      </c>
      <c r="J99" s="241">
        <v>620</v>
      </c>
    </row>
    <row r="100" spans="1:10" hidden="1" x14ac:dyDescent="0.3">
      <c r="A100" s="286"/>
      <c r="B100" s="286"/>
      <c r="C100" s="28" t="s">
        <v>86</v>
      </c>
      <c r="D100" s="33"/>
      <c r="E100" s="108"/>
      <c r="F100" s="64">
        <v>90</v>
      </c>
      <c r="G100" s="62">
        <v>0</v>
      </c>
      <c r="H100" s="74">
        <f t="shared" si="2"/>
        <v>0</v>
      </c>
      <c r="I100" s="77">
        <f t="shared" si="3"/>
        <v>0</v>
      </c>
      <c r="J100" s="242"/>
    </row>
    <row r="101" spans="1:10" hidden="1" x14ac:dyDescent="0.3">
      <c r="A101" s="286"/>
      <c r="B101" s="286"/>
      <c r="C101" s="28" t="s">
        <v>87</v>
      </c>
      <c r="D101" s="33"/>
      <c r="E101" s="108"/>
      <c r="F101" s="64">
        <v>45</v>
      </c>
      <c r="G101" s="62">
        <v>0</v>
      </c>
      <c r="H101" s="74">
        <f t="shared" si="2"/>
        <v>0</v>
      </c>
      <c r="I101" s="77">
        <f t="shared" si="3"/>
        <v>0</v>
      </c>
      <c r="J101" s="242"/>
    </row>
    <row r="102" spans="1:10" hidden="1" x14ac:dyDescent="0.3">
      <c r="A102" s="287"/>
      <c r="B102" s="287"/>
      <c r="C102" s="28" t="s">
        <v>89</v>
      </c>
      <c r="D102" s="33"/>
      <c r="E102" s="108"/>
      <c r="F102" s="64">
        <v>45</v>
      </c>
      <c r="G102" s="62">
        <v>57</v>
      </c>
      <c r="H102" s="74">
        <f t="shared" si="2"/>
        <v>2565</v>
      </c>
      <c r="I102" s="77">
        <f t="shared" si="3"/>
        <v>2.4289772727272729</v>
      </c>
      <c r="J102" s="243"/>
    </row>
    <row r="103" spans="1:10" ht="15" hidden="1" customHeight="1" x14ac:dyDescent="0.3">
      <c r="A103" s="300" t="s">
        <v>8</v>
      </c>
      <c r="B103" s="285"/>
      <c r="C103" s="10" t="s">
        <v>95</v>
      </c>
      <c r="D103" s="34"/>
      <c r="E103" s="35"/>
      <c r="F103" s="65">
        <v>100</v>
      </c>
      <c r="G103" s="65">
        <v>32</v>
      </c>
      <c r="H103" s="74">
        <f t="shared" si="2"/>
        <v>3200</v>
      </c>
      <c r="I103" s="77">
        <f t="shared" si="3"/>
        <v>3.0303030303030303</v>
      </c>
      <c r="J103" s="244">
        <v>230</v>
      </c>
    </row>
    <row r="104" spans="1:10" hidden="1" x14ac:dyDescent="0.3">
      <c r="A104" s="301"/>
      <c r="B104" s="286"/>
      <c r="C104" s="10" t="s">
        <v>96</v>
      </c>
      <c r="D104" s="34"/>
      <c r="E104" s="35"/>
      <c r="F104" s="65">
        <v>100</v>
      </c>
      <c r="G104" s="65">
        <v>48</v>
      </c>
      <c r="H104" s="74">
        <f t="shared" si="2"/>
        <v>4800</v>
      </c>
      <c r="I104" s="77">
        <f t="shared" si="3"/>
        <v>4.5454545454545459</v>
      </c>
      <c r="J104" s="247"/>
    </row>
    <row r="105" spans="1:10" hidden="1" x14ac:dyDescent="0.3">
      <c r="A105" s="301"/>
      <c r="B105" s="286"/>
      <c r="C105" s="10" t="s">
        <v>97</v>
      </c>
      <c r="D105" s="34"/>
      <c r="E105" s="35"/>
      <c r="F105" s="65">
        <v>200</v>
      </c>
      <c r="G105" s="65">
        <v>24</v>
      </c>
      <c r="H105" s="74">
        <f t="shared" si="2"/>
        <v>4800</v>
      </c>
      <c r="I105" s="77">
        <f t="shared" si="3"/>
        <v>4.5454545454545459</v>
      </c>
      <c r="J105" s="247"/>
    </row>
    <row r="106" spans="1:10" hidden="1" x14ac:dyDescent="0.3">
      <c r="A106" s="301"/>
      <c r="B106" s="286"/>
      <c r="C106" s="10" t="s">
        <v>99</v>
      </c>
      <c r="D106" s="34"/>
      <c r="E106" s="35"/>
      <c r="F106" s="65">
        <v>200</v>
      </c>
      <c r="G106" s="65">
        <v>163</v>
      </c>
      <c r="H106" s="74">
        <f t="shared" si="2"/>
        <v>32600</v>
      </c>
      <c r="I106" s="77">
        <f t="shared" si="3"/>
        <v>30.871212121212121</v>
      </c>
      <c r="J106" s="247"/>
    </row>
    <row r="107" spans="1:10" hidden="1" x14ac:dyDescent="0.3">
      <c r="A107" s="302"/>
      <c r="B107" s="287"/>
      <c r="C107" s="10" t="s">
        <v>98</v>
      </c>
      <c r="D107" s="34"/>
      <c r="E107" s="35"/>
      <c r="F107" s="65">
        <v>300</v>
      </c>
      <c r="G107" s="65">
        <v>48</v>
      </c>
      <c r="H107" s="74">
        <f t="shared" si="2"/>
        <v>14400</v>
      </c>
      <c r="I107" s="77">
        <f t="shared" si="3"/>
        <v>13.636363636363637</v>
      </c>
      <c r="J107" s="248"/>
    </row>
    <row r="108" spans="1:10" hidden="1" x14ac:dyDescent="0.3">
      <c r="A108" s="285" t="s">
        <v>5</v>
      </c>
      <c r="B108" s="285"/>
      <c r="C108" s="9" t="s">
        <v>83</v>
      </c>
      <c r="D108" s="34"/>
      <c r="E108" s="35"/>
      <c r="F108" s="50">
        <v>190</v>
      </c>
      <c r="G108" s="88">
        <v>0</v>
      </c>
      <c r="H108" s="74">
        <f t="shared" si="2"/>
        <v>0</v>
      </c>
      <c r="I108" s="77">
        <f t="shared" si="3"/>
        <v>0</v>
      </c>
      <c r="J108" s="241">
        <v>230</v>
      </c>
    </row>
    <row r="109" spans="1:10" hidden="1" x14ac:dyDescent="0.3">
      <c r="A109" s="286"/>
      <c r="B109" s="286"/>
      <c r="C109" s="9" t="s">
        <v>84</v>
      </c>
      <c r="D109" s="34"/>
      <c r="E109" s="35"/>
      <c r="F109" s="50">
        <v>45</v>
      </c>
      <c r="G109" s="88">
        <v>0</v>
      </c>
      <c r="H109" s="74">
        <f t="shared" si="2"/>
        <v>0</v>
      </c>
      <c r="I109" s="77">
        <f t="shared" si="3"/>
        <v>0</v>
      </c>
      <c r="J109" s="242"/>
    </row>
    <row r="110" spans="1:10" hidden="1" x14ac:dyDescent="0.3">
      <c r="A110" s="286"/>
      <c r="B110" s="286"/>
      <c r="C110" s="9" t="s">
        <v>81</v>
      </c>
      <c r="D110" s="34"/>
      <c r="E110" s="35"/>
      <c r="F110" s="50">
        <v>210</v>
      </c>
      <c r="G110" s="88">
        <v>65</v>
      </c>
      <c r="H110" s="74">
        <f t="shared" si="2"/>
        <v>13650</v>
      </c>
      <c r="I110" s="77">
        <f t="shared" si="3"/>
        <v>12.926136363636363</v>
      </c>
      <c r="J110" s="242"/>
    </row>
    <row r="111" spans="1:10" hidden="1" x14ac:dyDescent="0.3">
      <c r="A111" s="313"/>
      <c r="B111" s="313"/>
      <c r="C111" s="9" t="s">
        <v>82</v>
      </c>
      <c r="D111" s="34"/>
      <c r="E111" s="35"/>
      <c r="F111" s="50">
        <v>45</v>
      </c>
      <c r="G111" s="88">
        <v>0</v>
      </c>
      <c r="H111" s="74">
        <f t="shared" si="2"/>
        <v>0</v>
      </c>
      <c r="I111" s="77">
        <f t="shared" si="3"/>
        <v>0</v>
      </c>
      <c r="J111" s="243"/>
    </row>
    <row r="112" spans="1:10" ht="15" hidden="1" customHeight="1" x14ac:dyDescent="0.3">
      <c r="A112" s="263" t="s">
        <v>10</v>
      </c>
      <c r="B112" s="264"/>
      <c r="C112" s="54" t="s">
        <v>107</v>
      </c>
      <c r="D112" s="34"/>
      <c r="E112" s="35"/>
      <c r="F112" s="67">
        <v>200</v>
      </c>
      <c r="G112" s="67">
        <v>308</v>
      </c>
      <c r="H112" s="74">
        <f t="shared" si="2"/>
        <v>61600</v>
      </c>
      <c r="I112" s="77">
        <f t="shared" si="3"/>
        <v>58.333333333333336</v>
      </c>
      <c r="J112" s="122">
        <v>500</v>
      </c>
    </row>
    <row r="113" spans="1:10" ht="15.75" hidden="1" customHeight="1" x14ac:dyDescent="0.3">
      <c r="A113" s="263" t="s">
        <v>72</v>
      </c>
      <c r="B113" s="264"/>
      <c r="C113" s="12"/>
      <c r="D113" s="34"/>
      <c r="E113" s="35"/>
      <c r="F113" s="32"/>
      <c r="G113" s="31"/>
      <c r="H113" s="74"/>
      <c r="I113" s="77"/>
      <c r="J113" s="123"/>
    </row>
    <row r="114" spans="1:10" s="40" customFormat="1" ht="3.75" hidden="1" customHeight="1" x14ac:dyDescent="0.3">
      <c r="A114" s="36"/>
      <c r="B114" s="37"/>
      <c r="C114" s="38"/>
      <c r="D114" s="34"/>
      <c r="E114" s="35"/>
      <c r="F114" s="39"/>
      <c r="G114" s="92"/>
      <c r="H114" s="74"/>
      <c r="I114" s="77"/>
      <c r="J114" s="123"/>
    </row>
    <row r="115" spans="1:10" ht="15.75" customHeight="1" x14ac:dyDescent="0.3">
      <c r="A115" s="265" t="s">
        <v>39</v>
      </c>
      <c r="B115" s="266"/>
      <c r="C115" s="250" t="s">
        <v>111</v>
      </c>
      <c r="D115" s="34"/>
      <c r="E115" s="35"/>
      <c r="F115" s="66"/>
      <c r="G115" s="93"/>
      <c r="H115" s="74">
        <f t="shared" si="2"/>
        <v>0</v>
      </c>
      <c r="I115" s="77">
        <f t="shared" si="3"/>
        <v>0</v>
      </c>
      <c r="J115" s="124">
        <v>200</v>
      </c>
    </row>
    <row r="116" spans="1:10" ht="15.75" hidden="1" customHeight="1" x14ac:dyDescent="0.3">
      <c r="A116" s="261" t="s">
        <v>40</v>
      </c>
      <c r="B116" s="262"/>
      <c r="C116" s="251"/>
      <c r="D116" s="34"/>
      <c r="E116" s="35"/>
      <c r="F116" s="66"/>
      <c r="G116" s="93"/>
      <c r="H116" s="74">
        <f t="shared" si="2"/>
        <v>0</v>
      </c>
      <c r="I116" s="77">
        <f t="shared" si="3"/>
        <v>0</v>
      </c>
      <c r="J116" s="124">
        <v>240</v>
      </c>
    </row>
    <row r="117" spans="1:10" ht="15.75" hidden="1" customHeight="1" x14ac:dyDescent="0.3">
      <c r="A117" s="261" t="s">
        <v>41</v>
      </c>
      <c r="B117" s="262"/>
      <c r="C117" s="252"/>
      <c r="D117" s="34"/>
      <c r="E117" s="35"/>
      <c r="F117" s="66"/>
      <c r="G117" s="93"/>
      <c r="H117" s="74">
        <f t="shared" si="2"/>
        <v>0</v>
      </c>
      <c r="I117" s="77">
        <f t="shared" si="3"/>
        <v>0</v>
      </c>
      <c r="J117" s="124">
        <v>230</v>
      </c>
    </row>
    <row r="118" spans="1:10" ht="15.75" hidden="1" customHeight="1" x14ac:dyDescent="0.3">
      <c r="A118" s="261" t="s">
        <v>42</v>
      </c>
      <c r="B118" s="262"/>
      <c r="C118" s="9" t="s">
        <v>110</v>
      </c>
      <c r="D118" s="34"/>
      <c r="E118" s="35"/>
      <c r="F118" s="66"/>
      <c r="G118" s="93"/>
      <c r="H118" s="74">
        <f t="shared" si="2"/>
        <v>0</v>
      </c>
      <c r="I118" s="77">
        <f t="shared" si="3"/>
        <v>0</v>
      </c>
      <c r="J118" s="124">
        <v>230</v>
      </c>
    </row>
    <row r="119" spans="1:10" ht="15.75" hidden="1" customHeight="1" x14ac:dyDescent="0.3">
      <c r="A119" s="261" t="s">
        <v>43</v>
      </c>
      <c r="B119" s="262"/>
      <c r="C119" s="250" t="s">
        <v>111</v>
      </c>
      <c r="D119" s="34"/>
      <c r="E119" s="35"/>
      <c r="F119" s="66"/>
      <c r="G119" s="93"/>
      <c r="H119" s="74">
        <f t="shared" si="2"/>
        <v>0</v>
      </c>
      <c r="I119" s="77">
        <f t="shared" si="3"/>
        <v>0</v>
      </c>
      <c r="J119" s="124">
        <v>230</v>
      </c>
    </row>
    <row r="120" spans="1:10" ht="15.75" hidden="1" customHeight="1" x14ac:dyDescent="0.3">
      <c r="A120" s="261" t="s">
        <v>44</v>
      </c>
      <c r="B120" s="262"/>
      <c r="C120" s="251"/>
      <c r="D120" s="34"/>
      <c r="E120" s="35"/>
      <c r="F120" s="66"/>
      <c r="G120" s="93"/>
      <c r="H120" s="74">
        <f t="shared" si="2"/>
        <v>0</v>
      </c>
      <c r="I120" s="77">
        <f t="shared" si="3"/>
        <v>0</v>
      </c>
      <c r="J120" s="124">
        <v>240</v>
      </c>
    </row>
    <row r="121" spans="1:10" ht="15.75" hidden="1" customHeight="1" x14ac:dyDescent="0.3">
      <c r="A121" s="261" t="s">
        <v>45</v>
      </c>
      <c r="B121" s="262"/>
      <c r="C121" s="251"/>
      <c r="D121" s="34"/>
      <c r="E121" s="35"/>
      <c r="F121" s="66"/>
      <c r="G121" s="93"/>
      <c r="H121" s="74">
        <f t="shared" si="2"/>
        <v>0</v>
      </c>
      <c r="I121" s="77">
        <f t="shared" si="3"/>
        <v>0</v>
      </c>
      <c r="J121" s="124">
        <v>230</v>
      </c>
    </row>
    <row r="122" spans="1:10" ht="15.75" hidden="1" customHeight="1" x14ac:dyDescent="0.3">
      <c r="A122" s="261" t="s">
        <v>46</v>
      </c>
      <c r="B122" s="262"/>
      <c r="C122" s="251"/>
      <c r="D122" s="34"/>
      <c r="E122" s="35"/>
      <c r="F122" s="66"/>
      <c r="G122" s="93"/>
      <c r="H122" s="74">
        <f t="shared" si="2"/>
        <v>0</v>
      </c>
      <c r="I122" s="77">
        <f t="shared" si="3"/>
        <v>0</v>
      </c>
      <c r="J122" s="124">
        <v>230</v>
      </c>
    </row>
    <row r="123" spans="1:10" ht="15.75" hidden="1" customHeight="1" x14ac:dyDescent="0.3">
      <c r="A123" s="261" t="s">
        <v>47</v>
      </c>
      <c r="B123" s="262"/>
      <c r="C123" s="251"/>
      <c r="D123" s="34"/>
      <c r="E123" s="35"/>
      <c r="F123" s="66"/>
      <c r="G123" s="93"/>
      <c r="H123" s="74">
        <f t="shared" si="2"/>
        <v>0</v>
      </c>
      <c r="I123" s="77">
        <f t="shared" si="3"/>
        <v>0</v>
      </c>
      <c r="J123" s="124">
        <v>240</v>
      </c>
    </row>
    <row r="124" spans="1:10" ht="15.75" hidden="1" customHeight="1" x14ac:dyDescent="0.3">
      <c r="A124" s="261" t="s">
        <v>48</v>
      </c>
      <c r="B124" s="262"/>
      <c r="C124" s="251"/>
      <c r="D124" s="34"/>
      <c r="E124" s="35"/>
      <c r="F124" s="66"/>
      <c r="G124" s="93"/>
      <c r="H124" s="74">
        <f t="shared" si="2"/>
        <v>0</v>
      </c>
      <c r="I124" s="77">
        <f t="shared" si="3"/>
        <v>0</v>
      </c>
      <c r="J124" s="124">
        <v>240</v>
      </c>
    </row>
    <row r="125" spans="1:10" ht="15.75" hidden="1" customHeight="1" x14ac:dyDescent="0.3">
      <c r="A125" s="261" t="s">
        <v>1</v>
      </c>
      <c r="B125" s="262"/>
      <c r="C125" s="251"/>
      <c r="D125" s="34"/>
      <c r="E125" s="35"/>
      <c r="F125" s="66"/>
      <c r="G125" s="93"/>
      <c r="H125" s="74">
        <f t="shared" si="2"/>
        <v>0</v>
      </c>
      <c r="I125" s="77">
        <f t="shared" si="3"/>
        <v>0</v>
      </c>
      <c r="J125" s="124" t="s">
        <v>136</v>
      </c>
    </row>
    <row r="126" spans="1:10" ht="15.75" customHeight="1" x14ac:dyDescent="0.3">
      <c r="A126" s="261" t="s">
        <v>49</v>
      </c>
      <c r="B126" s="262"/>
      <c r="C126" s="251"/>
      <c r="D126" s="34"/>
      <c r="E126" s="35"/>
      <c r="F126" s="66"/>
      <c r="G126" s="93"/>
      <c r="H126" s="74">
        <f t="shared" si="2"/>
        <v>0</v>
      </c>
      <c r="I126" s="77">
        <f t="shared" si="3"/>
        <v>0</v>
      </c>
      <c r="J126" s="124">
        <v>200</v>
      </c>
    </row>
    <row r="127" spans="1:10" ht="15.75" hidden="1" customHeight="1" x14ac:dyDescent="0.3">
      <c r="A127" s="261" t="s">
        <v>50</v>
      </c>
      <c r="B127" s="262"/>
      <c r="C127" s="251"/>
      <c r="D127" s="34"/>
      <c r="E127" s="35"/>
      <c r="F127" s="66"/>
      <c r="G127" s="93"/>
      <c r="H127" s="74">
        <f t="shared" si="2"/>
        <v>0</v>
      </c>
      <c r="I127" s="77">
        <f t="shared" si="3"/>
        <v>0</v>
      </c>
      <c r="J127" s="124">
        <v>230</v>
      </c>
    </row>
    <row r="128" spans="1:10" ht="15.75" customHeight="1" x14ac:dyDescent="0.3">
      <c r="A128" s="259" t="s">
        <v>51</v>
      </c>
      <c r="B128" s="260"/>
      <c r="C128" s="252"/>
      <c r="D128" s="34"/>
      <c r="E128" s="35"/>
      <c r="F128" s="66"/>
      <c r="G128" s="93"/>
      <c r="H128" s="74">
        <f t="shared" si="2"/>
        <v>0</v>
      </c>
      <c r="I128" s="77">
        <f t="shared" si="3"/>
        <v>0</v>
      </c>
      <c r="J128" s="124">
        <v>200</v>
      </c>
    </row>
    <row r="129" spans="1:10" ht="15.75" hidden="1" customHeight="1" x14ac:dyDescent="0.3">
      <c r="A129" s="263" t="s">
        <v>108</v>
      </c>
      <c r="B129" s="264"/>
      <c r="C129" s="11"/>
      <c r="D129" s="34"/>
      <c r="E129" s="35"/>
      <c r="F129" s="32"/>
      <c r="G129" s="31"/>
      <c r="H129" s="74"/>
      <c r="I129" s="77"/>
      <c r="J129" s="123"/>
    </row>
    <row r="130" spans="1:10" s="40" customFormat="1" ht="3" hidden="1" customHeight="1" x14ac:dyDescent="0.3">
      <c r="A130" s="41"/>
      <c r="B130" s="41"/>
      <c r="C130" s="42"/>
      <c r="D130" s="34"/>
      <c r="E130" s="35"/>
      <c r="F130" s="39"/>
      <c r="G130" s="92"/>
      <c r="H130" s="74"/>
      <c r="I130" s="77"/>
      <c r="J130" s="123"/>
    </row>
    <row r="131" spans="1:10" ht="15.75" hidden="1" customHeight="1" x14ac:dyDescent="0.3">
      <c r="A131" s="16" t="s">
        <v>41</v>
      </c>
      <c r="B131" s="17"/>
      <c r="C131" s="253" t="s">
        <v>109</v>
      </c>
      <c r="D131" s="34"/>
      <c r="E131" s="35"/>
      <c r="F131" s="52"/>
      <c r="G131" s="89"/>
      <c r="H131" s="74">
        <f t="shared" si="2"/>
        <v>0</v>
      </c>
      <c r="I131" s="77">
        <f t="shared" si="3"/>
        <v>0</v>
      </c>
      <c r="J131" s="122">
        <v>520</v>
      </c>
    </row>
    <row r="132" spans="1:10" ht="15.75" hidden="1" customHeight="1" x14ac:dyDescent="0.3">
      <c r="A132" s="3" t="s">
        <v>52</v>
      </c>
      <c r="B132" s="18"/>
      <c r="C132" s="253"/>
      <c r="D132" s="34"/>
      <c r="E132" s="35"/>
      <c r="F132" s="52"/>
      <c r="G132" s="89"/>
      <c r="H132" s="74">
        <f t="shared" si="2"/>
        <v>0</v>
      </c>
      <c r="I132" s="77">
        <f t="shared" si="3"/>
        <v>0</v>
      </c>
      <c r="J132" s="122">
        <v>520</v>
      </c>
    </row>
    <row r="133" spans="1:10" ht="15.75" hidden="1" customHeight="1" x14ac:dyDescent="0.3">
      <c r="A133" s="3" t="s">
        <v>44</v>
      </c>
      <c r="B133" s="18"/>
      <c r="C133" s="253"/>
      <c r="D133" s="34"/>
      <c r="E133" s="35"/>
      <c r="F133" s="52"/>
      <c r="G133" s="89"/>
      <c r="H133" s="74">
        <f t="shared" si="2"/>
        <v>0</v>
      </c>
      <c r="I133" s="77">
        <f t="shared" si="3"/>
        <v>0</v>
      </c>
      <c r="J133" s="122" t="s">
        <v>137</v>
      </c>
    </row>
    <row r="134" spans="1:10" ht="15.75" hidden="1" customHeight="1" x14ac:dyDescent="0.3">
      <c r="A134" s="3" t="s">
        <v>53</v>
      </c>
      <c r="B134" s="18"/>
      <c r="C134" s="253"/>
      <c r="D134" s="34"/>
      <c r="E134" s="35"/>
      <c r="F134" s="52"/>
      <c r="G134" s="89"/>
      <c r="H134" s="74">
        <f t="shared" si="2"/>
        <v>0</v>
      </c>
      <c r="I134" s="77">
        <f t="shared" si="3"/>
        <v>0</v>
      </c>
      <c r="J134" s="122" t="s">
        <v>137</v>
      </c>
    </row>
    <row r="135" spans="1:10" ht="15.75" hidden="1" customHeight="1" x14ac:dyDescent="0.3">
      <c r="A135" s="3" t="s">
        <v>54</v>
      </c>
      <c r="B135" s="18"/>
      <c r="C135" s="253"/>
      <c r="D135" s="34"/>
      <c r="E135" s="35"/>
      <c r="F135" s="52"/>
      <c r="G135" s="89"/>
      <c r="H135" s="74">
        <f t="shared" si="2"/>
        <v>0</v>
      </c>
      <c r="I135" s="77">
        <f t="shared" si="3"/>
        <v>0</v>
      </c>
      <c r="J135" s="122">
        <v>430</v>
      </c>
    </row>
    <row r="136" spans="1:10" ht="15.75" hidden="1" customHeight="1" x14ac:dyDescent="0.3">
      <c r="A136" s="3" t="s">
        <v>45</v>
      </c>
      <c r="B136" s="18"/>
      <c r="C136" s="253"/>
      <c r="D136" s="34"/>
      <c r="E136" s="35"/>
      <c r="F136" s="52"/>
      <c r="G136" s="89"/>
      <c r="H136" s="74">
        <f t="shared" si="2"/>
        <v>0</v>
      </c>
      <c r="I136" s="77">
        <f t="shared" si="3"/>
        <v>0</v>
      </c>
      <c r="J136" s="122">
        <v>430</v>
      </c>
    </row>
    <row r="137" spans="1:10" ht="15.75" hidden="1" customHeight="1" x14ac:dyDescent="0.3">
      <c r="A137" s="3" t="s">
        <v>55</v>
      </c>
      <c r="B137" s="18"/>
      <c r="C137" s="253"/>
      <c r="D137" s="34"/>
      <c r="E137" s="35"/>
      <c r="F137" s="52"/>
      <c r="G137" s="89"/>
      <c r="H137" s="74">
        <f t="shared" si="2"/>
        <v>0</v>
      </c>
      <c r="I137" s="77">
        <f t="shared" si="3"/>
        <v>0</v>
      </c>
      <c r="J137" s="122">
        <v>510</v>
      </c>
    </row>
    <row r="138" spans="1:10" ht="15.75" hidden="1" customHeight="1" x14ac:dyDescent="0.3">
      <c r="A138" s="3" t="s">
        <v>56</v>
      </c>
      <c r="B138" s="18"/>
      <c r="C138" s="253"/>
      <c r="D138" s="34"/>
      <c r="E138" s="35"/>
      <c r="F138" s="52"/>
      <c r="G138" s="89"/>
      <c r="H138" s="74">
        <f t="shared" ref="H138:H171" si="4">+F138*G138</f>
        <v>0</v>
      </c>
      <c r="I138" s="77">
        <f t="shared" ref="I138:I171" si="5">+H138/1056</f>
        <v>0</v>
      </c>
      <c r="J138" s="122">
        <v>510</v>
      </c>
    </row>
    <row r="139" spans="1:10" ht="15.75" hidden="1" customHeight="1" x14ac:dyDescent="0.3">
      <c r="A139" s="3" t="s">
        <v>57</v>
      </c>
      <c r="B139" s="18"/>
      <c r="C139" s="253"/>
      <c r="D139" s="34"/>
      <c r="E139" s="35"/>
      <c r="F139" s="52"/>
      <c r="G139" s="89"/>
      <c r="H139" s="74">
        <f t="shared" si="4"/>
        <v>0</v>
      </c>
      <c r="I139" s="77">
        <f t="shared" si="5"/>
        <v>0</v>
      </c>
      <c r="J139" s="122" t="s">
        <v>137</v>
      </c>
    </row>
    <row r="140" spans="1:10" ht="15.75" hidden="1" customHeight="1" x14ac:dyDescent="0.3">
      <c r="A140" s="3" t="s">
        <v>58</v>
      </c>
      <c r="B140" s="18"/>
      <c r="C140" s="253"/>
      <c r="D140" s="34"/>
      <c r="E140" s="35"/>
      <c r="F140" s="52"/>
      <c r="G140" s="89"/>
      <c r="H140" s="74">
        <f t="shared" si="4"/>
        <v>0</v>
      </c>
      <c r="I140" s="77">
        <f t="shared" si="5"/>
        <v>0</v>
      </c>
      <c r="J140" s="122" t="s">
        <v>137</v>
      </c>
    </row>
    <row r="141" spans="1:10" ht="15.75" hidden="1" customHeight="1" x14ac:dyDescent="0.3">
      <c r="A141" s="3" t="s">
        <v>59</v>
      </c>
      <c r="B141" s="18"/>
      <c r="C141" s="253"/>
      <c r="D141" s="34"/>
      <c r="E141" s="35"/>
      <c r="F141" s="52"/>
      <c r="G141" s="89"/>
      <c r="H141" s="74">
        <f t="shared" si="4"/>
        <v>0</v>
      </c>
      <c r="I141" s="77">
        <f t="shared" si="5"/>
        <v>0</v>
      </c>
      <c r="J141" s="122" t="s">
        <v>125</v>
      </c>
    </row>
    <row r="142" spans="1:10" ht="15.75" hidden="1" customHeight="1" x14ac:dyDescent="0.3">
      <c r="A142" s="3" t="s">
        <v>60</v>
      </c>
      <c r="B142" s="18"/>
      <c r="C142" s="253"/>
      <c r="D142" s="34"/>
      <c r="E142" s="35"/>
      <c r="F142" s="52"/>
      <c r="G142" s="89"/>
      <c r="H142" s="74">
        <f t="shared" si="4"/>
        <v>0</v>
      </c>
      <c r="I142" s="77">
        <f t="shared" si="5"/>
        <v>0</v>
      </c>
      <c r="J142" s="122" t="s">
        <v>125</v>
      </c>
    </row>
    <row r="143" spans="1:10" ht="15.75" hidden="1" customHeight="1" x14ac:dyDescent="0.3">
      <c r="A143" s="3" t="s">
        <v>61</v>
      </c>
      <c r="B143" s="18"/>
      <c r="C143" s="253"/>
      <c r="D143" s="34"/>
      <c r="E143" s="35"/>
      <c r="F143" s="52"/>
      <c r="G143" s="89"/>
      <c r="H143" s="74">
        <f t="shared" si="4"/>
        <v>0</v>
      </c>
      <c r="I143" s="77">
        <f t="shared" si="5"/>
        <v>0</v>
      </c>
      <c r="J143" s="122">
        <v>500</v>
      </c>
    </row>
    <row r="144" spans="1:10" ht="15.75" hidden="1" customHeight="1" x14ac:dyDescent="0.3">
      <c r="A144" s="3" t="s">
        <v>49</v>
      </c>
      <c r="B144" s="18"/>
      <c r="C144" s="253"/>
      <c r="D144" s="34"/>
      <c r="E144" s="35"/>
      <c r="F144" s="52"/>
      <c r="G144" s="89"/>
      <c r="H144" s="74">
        <f t="shared" si="4"/>
        <v>0</v>
      </c>
      <c r="I144" s="77">
        <f t="shared" si="5"/>
        <v>0</v>
      </c>
      <c r="J144" s="122">
        <v>430</v>
      </c>
    </row>
    <row r="145" spans="1:10" ht="15.75" hidden="1" customHeight="1" x14ac:dyDescent="0.3">
      <c r="A145" s="3" t="s">
        <v>62</v>
      </c>
      <c r="B145" s="18"/>
      <c r="C145" s="253"/>
      <c r="D145" s="34"/>
      <c r="E145" s="35"/>
      <c r="F145" s="52"/>
      <c r="G145" s="89"/>
      <c r="H145" s="74">
        <f t="shared" si="4"/>
        <v>0</v>
      </c>
      <c r="I145" s="77">
        <f t="shared" si="5"/>
        <v>0</v>
      </c>
      <c r="J145" s="122">
        <v>430</v>
      </c>
    </row>
    <row r="146" spans="1:10" ht="15.75" hidden="1" customHeight="1" x14ac:dyDescent="0.3">
      <c r="A146" s="3" t="s">
        <v>50</v>
      </c>
      <c r="B146" s="18"/>
      <c r="C146" s="253"/>
      <c r="D146" s="34"/>
      <c r="E146" s="35"/>
      <c r="F146" s="52"/>
      <c r="G146" s="94"/>
      <c r="H146" s="74">
        <f t="shared" si="4"/>
        <v>0</v>
      </c>
      <c r="I146" s="77">
        <f t="shared" si="5"/>
        <v>0</v>
      </c>
      <c r="J146" s="122">
        <v>510</v>
      </c>
    </row>
    <row r="147" spans="1:10" ht="15.75" hidden="1" customHeight="1" x14ac:dyDescent="0.3">
      <c r="A147" s="3" t="s">
        <v>51</v>
      </c>
      <c r="B147" s="18"/>
      <c r="C147" s="253"/>
      <c r="D147" s="34"/>
      <c r="E147" s="35"/>
      <c r="F147" s="52"/>
      <c r="G147" s="94"/>
      <c r="H147" s="74">
        <f t="shared" si="4"/>
        <v>0</v>
      </c>
      <c r="I147" s="77">
        <f t="shared" si="5"/>
        <v>0</v>
      </c>
      <c r="J147" s="122">
        <v>430</v>
      </c>
    </row>
    <row r="148" spans="1:10" ht="15.75" hidden="1" customHeight="1" x14ac:dyDescent="0.3">
      <c r="A148" s="19" t="s">
        <v>63</v>
      </c>
      <c r="B148" s="20"/>
      <c r="C148" s="254"/>
      <c r="D148" s="34"/>
      <c r="E148" s="35"/>
      <c r="F148" s="52"/>
      <c r="G148" s="94"/>
      <c r="H148" s="74">
        <f t="shared" si="4"/>
        <v>0</v>
      </c>
      <c r="I148" s="77">
        <f t="shared" si="5"/>
        <v>0</v>
      </c>
      <c r="J148" s="122" t="s">
        <v>121</v>
      </c>
    </row>
    <row r="149" spans="1:10" ht="15.75" hidden="1" customHeight="1" x14ac:dyDescent="0.3">
      <c r="A149" s="263" t="s">
        <v>73</v>
      </c>
      <c r="B149" s="264"/>
      <c r="C149" s="13"/>
      <c r="D149" s="34"/>
      <c r="E149" s="35"/>
      <c r="F149" s="32"/>
      <c r="G149" s="95"/>
      <c r="H149" s="74"/>
      <c r="I149" s="77"/>
      <c r="J149" s="123"/>
    </row>
    <row r="150" spans="1:10" s="40" customFormat="1" ht="5.25" hidden="1" customHeight="1" x14ac:dyDescent="0.3">
      <c r="A150" s="43"/>
      <c r="B150" s="43"/>
      <c r="C150" s="44"/>
      <c r="D150" s="34"/>
      <c r="E150" s="35"/>
      <c r="F150" s="39"/>
      <c r="G150" s="96"/>
      <c r="H150" s="74"/>
      <c r="I150" s="77"/>
      <c r="J150" s="123"/>
    </row>
    <row r="151" spans="1:10" ht="15.75" hidden="1" customHeight="1" x14ac:dyDescent="0.3">
      <c r="A151" s="3" t="s">
        <v>41</v>
      </c>
      <c r="B151" s="7"/>
      <c r="C151" s="255" t="s">
        <v>107</v>
      </c>
      <c r="D151" s="34"/>
      <c r="E151" s="35"/>
      <c r="F151" s="67"/>
      <c r="G151" s="97"/>
      <c r="H151" s="74">
        <f t="shared" si="4"/>
        <v>0</v>
      </c>
      <c r="I151" s="77">
        <f t="shared" si="5"/>
        <v>0</v>
      </c>
      <c r="J151" s="124">
        <v>520</v>
      </c>
    </row>
    <row r="152" spans="1:10" ht="15.75" hidden="1" customHeight="1" x14ac:dyDescent="0.3">
      <c r="A152" s="3" t="s">
        <v>44</v>
      </c>
      <c r="B152" s="7"/>
      <c r="C152" s="256"/>
      <c r="D152" s="34"/>
      <c r="E152" s="35"/>
      <c r="F152" s="67"/>
      <c r="G152" s="97"/>
      <c r="H152" s="74">
        <f t="shared" si="4"/>
        <v>0</v>
      </c>
      <c r="I152" s="77">
        <f t="shared" si="5"/>
        <v>0</v>
      </c>
      <c r="J152" s="124" t="s">
        <v>137</v>
      </c>
    </row>
    <row r="153" spans="1:10" ht="15.75" hidden="1" customHeight="1" x14ac:dyDescent="0.3">
      <c r="A153" s="3" t="s">
        <v>54</v>
      </c>
      <c r="B153" s="7"/>
      <c r="C153" s="256"/>
      <c r="D153" s="34"/>
      <c r="E153" s="35"/>
      <c r="F153" s="67"/>
      <c r="G153" s="97"/>
      <c r="H153" s="74">
        <f t="shared" si="4"/>
        <v>0</v>
      </c>
      <c r="I153" s="77">
        <f t="shared" si="5"/>
        <v>0</v>
      </c>
      <c r="J153" s="124">
        <v>430</v>
      </c>
    </row>
    <row r="154" spans="1:10" ht="15.75" hidden="1" customHeight="1" x14ac:dyDescent="0.3">
      <c r="A154" s="3" t="s">
        <v>45</v>
      </c>
      <c r="B154" s="7"/>
      <c r="C154" s="256"/>
      <c r="D154" s="34"/>
      <c r="E154" s="35"/>
      <c r="F154" s="67"/>
      <c r="G154" s="97"/>
      <c r="H154" s="74">
        <f t="shared" si="4"/>
        <v>0</v>
      </c>
      <c r="I154" s="77">
        <f t="shared" si="5"/>
        <v>0</v>
      </c>
      <c r="J154" s="124">
        <v>430</v>
      </c>
    </row>
    <row r="155" spans="1:10" ht="15.75" hidden="1" customHeight="1" x14ac:dyDescent="0.3">
      <c r="A155" s="3" t="s">
        <v>56</v>
      </c>
      <c r="B155" s="7"/>
      <c r="C155" s="256"/>
      <c r="D155" s="34"/>
      <c r="E155" s="35"/>
      <c r="F155" s="67"/>
      <c r="G155" s="97"/>
      <c r="H155" s="74">
        <f t="shared" si="4"/>
        <v>0</v>
      </c>
      <c r="I155" s="77">
        <f t="shared" si="5"/>
        <v>0</v>
      </c>
      <c r="J155" s="124">
        <v>510</v>
      </c>
    </row>
    <row r="156" spans="1:10" ht="15.75" hidden="1" customHeight="1" x14ac:dyDescent="0.3">
      <c r="A156" s="3" t="s">
        <v>64</v>
      </c>
      <c r="B156" s="7"/>
      <c r="C156" s="256"/>
      <c r="D156" s="34"/>
      <c r="E156" s="35"/>
      <c r="F156" s="67"/>
      <c r="G156" s="97"/>
      <c r="H156" s="74">
        <f t="shared" si="4"/>
        <v>0</v>
      </c>
      <c r="I156" s="77">
        <f t="shared" si="5"/>
        <v>0</v>
      </c>
      <c r="J156" s="124" t="s">
        <v>138</v>
      </c>
    </row>
    <row r="157" spans="1:10" ht="15.75" hidden="1" customHeight="1" x14ac:dyDescent="0.3">
      <c r="A157" s="3" t="s">
        <v>57</v>
      </c>
      <c r="B157" s="7"/>
      <c r="C157" s="256"/>
      <c r="D157" s="34"/>
      <c r="E157" s="35"/>
      <c r="F157" s="67"/>
      <c r="G157" s="97"/>
      <c r="H157" s="74">
        <f t="shared" si="4"/>
        <v>0</v>
      </c>
      <c r="I157" s="77">
        <f t="shared" si="5"/>
        <v>0</v>
      </c>
      <c r="J157" s="124" t="s">
        <v>137</v>
      </c>
    </row>
    <row r="158" spans="1:10" ht="15.75" hidden="1" customHeight="1" x14ac:dyDescent="0.3">
      <c r="A158" s="3" t="s">
        <v>58</v>
      </c>
      <c r="B158" s="7"/>
      <c r="C158" s="256"/>
      <c r="D158" s="34"/>
      <c r="E158" s="35"/>
      <c r="F158" s="67"/>
      <c r="G158" s="97"/>
      <c r="H158" s="74">
        <f t="shared" si="4"/>
        <v>0</v>
      </c>
      <c r="I158" s="77">
        <f t="shared" si="5"/>
        <v>0</v>
      </c>
      <c r="J158" s="124" t="s">
        <v>137</v>
      </c>
    </row>
    <row r="159" spans="1:10" ht="15.75" hidden="1" customHeight="1" x14ac:dyDescent="0.3">
      <c r="A159" s="3" t="s">
        <v>65</v>
      </c>
      <c r="B159" s="7"/>
      <c r="C159" s="256"/>
      <c r="D159" s="34"/>
      <c r="E159" s="35"/>
      <c r="F159" s="67"/>
      <c r="G159" s="97"/>
      <c r="H159" s="74">
        <f t="shared" si="4"/>
        <v>0</v>
      </c>
      <c r="I159" s="77">
        <f t="shared" si="5"/>
        <v>0</v>
      </c>
      <c r="J159" s="124" t="s">
        <v>126</v>
      </c>
    </row>
    <row r="160" spans="1:10" ht="15.75" hidden="1" customHeight="1" x14ac:dyDescent="0.3">
      <c r="A160" s="3" t="s">
        <v>49</v>
      </c>
      <c r="B160" s="7"/>
      <c r="C160" s="256"/>
      <c r="D160" s="34"/>
      <c r="E160" s="35"/>
      <c r="F160" s="67"/>
      <c r="G160" s="97"/>
      <c r="H160" s="74">
        <f t="shared" si="4"/>
        <v>0</v>
      </c>
      <c r="I160" s="77">
        <f t="shared" si="5"/>
        <v>0</v>
      </c>
      <c r="J160" s="124">
        <v>430</v>
      </c>
    </row>
    <row r="161" spans="1:10" ht="15.75" hidden="1" customHeight="1" x14ac:dyDescent="0.3">
      <c r="A161" s="3" t="s">
        <v>62</v>
      </c>
      <c r="B161" s="7"/>
      <c r="C161" s="256"/>
      <c r="D161" s="34"/>
      <c r="E161" s="35"/>
      <c r="F161" s="67"/>
      <c r="G161" s="97"/>
      <c r="H161" s="74">
        <f t="shared" si="4"/>
        <v>0</v>
      </c>
      <c r="I161" s="77">
        <f t="shared" si="5"/>
        <v>0</v>
      </c>
      <c r="J161" s="124">
        <v>430</v>
      </c>
    </row>
    <row r="162" spans="1:10" ht="15.75" hidden="1" customHeight="1" x14ac:dyDescent="0.3">
      <c r="A162" s="3" t="s">
        <v>51</v>
      </c>
      <c r="B162" s="7"/>
      <c r="C162" s="257"/>
      <c r="D162" s="109"/>
      <c r="E162" s="110"/>
      <c r="F162" s="67"/>
      <c r="G162" s="97"/>
      <c r="H162" s="74">
        <f t="shared" si="4"/>
        <v>0</v>
      </c>
      <c r="I162" s="77">
        <f t="shared" si="5"/>
        <v>0</v>
      </c>
      <c r="J162" s="125">
        <v>430</v>
      </c>
    </row>
    <row r="163" spans="1:10" ht="15.75" customHeight="1" x14ac:dyDescent="0.3">
      <c r="A163" s="49" t="s">
        <v>100</v>
      </c>
      <c r="B163" s="23"/>
      <c r="C163" s="45" t="s">
        <v>101</v>
      </c>
      <c r="D163" s="111"/>
      <c r="E163" s="35"/>
      <c r="F163" s="58">
        <v>40</v>
      </c>
      <c r="G163" s="98">
        <v>340</v>
      </c>
      <c r="H163" s="74">
        <f t="shared" si="4"/>
        <v>13600</v>
      </c>
      <c r="I163" s="77">
        <f t="shared" si="5"/>
        <v>12.878787878787879</v>
      </c>
      <c r="J163" s="126" t="s">
        <v>139</v>
      </c>
    </row>
    <row r="164" spans="1:10" ht="15.75" hidden="1" customHeight="1" x14ac:dyDescent="0.3">
      <c r="A164" s="258" t="s">
        <v>103</v>
      </c>
      <c r="B164" s="258"/>
      <c r="C164" s="46" t="s">
        <v>102</v>
      </c>
      <c r="D164" s="80"/>
      <c r="E164" s="35"/>
      <c r="F164" s="68">
        <v>85</v>
      </c>
      <c r="G164" s="99">
        <v>270</v>
      </c>
      <c r="H164" s="74">
        <f t="shared" si="4"/>
        <v>22950</v>
      </c>
      <c r="I164" s="77">
        <f t="shared" si="5"/>
        <v>21.732954545454547</v>
      </c>
      <c r="J164" s="127" t="s">
        <v>140</v>
      </c>
    </row>
    <row r="165" spans="1:10" ht="15.75" hidden="1" customHeight="1" x14ac:dyDescent="0.3">
      <c r="A165" s="131"/>
      <c r="B165" s="131"/>
      <c r="C165" s="46"/>
      <c r="D165" s="80"/>
      <c r="E165" s="133"/>
      <c r="F165" s="68"/>
      <c r="G165" s="99"/>
      <c r="H165" s="74"/>
      <c r="I165" s="77"/>
      <c r="J165" s="132"/>
    </row>
    <row r="166" spans="1:10" x14ac:dyDescent="0.3">
      <c r="A166" s="15"/>
      <c r="B166" s="15"/>
      <c r="C166" s="15"/>
      <c r="D166" s="21" t="s">
        <v>90</v>
      </c>
      <c r="E166" s="70"/>
      <c r="F166" s="69">
        <v>50</v>
      </c>
      <c r="G166" s="100">
        <v>140</v>
      </c>
      <c r="H166" s="74">
        <f t="shared" si="4"/>
        <v>7000</v>
      </c>
      <c r="I166" s="77">
        <f t="shared" si="5"/>
        <v>6.6287878787878789</v>
      </c>
      <c r="J166" s="128">
        <v>200</v>
      </c>
    </row>
    <row r="167" spans="1:10" x14ac:dyDescent="0.3">
      <c r="A167" s="15"/>
      <c r="B167" s="15"/>
      <c r="C167" s="15"/>
      <c r="D167" s="21" t="s">
        <v>91</v>
      </c>
      <c r="E167" s="71"/>
      <c r="F167" s="69">
        <v>50</v>
      </c>
      <c r="G167" s="101">
        <v>140</v>
      </c>
      <c r="H167" s="74">
        <f t="shared" si="4"/>
        <v>7000</v>
      </c>
      <c r="I167" s="77">
        <f t="shared" si="5"/>
        <v>6.6287878787878789</v>
      </c>
      <c r="J167" s="114">
        <v>200</v>
      </c>
    </row>
    <row r="168" spans="1:10" x14ac:dyDescent="0.3">
      <c r="A168" s="15"/>
      <c r="B168" s="15"/>
      <c r="C168" s="15"/>
      <c r="D168" s="21" t="s">
        <v>92</v>
      </c>
      <c r="E168" s="71"/>
      <c r="F168" s="69">
        <v>50</v>
      </c>
      <c r="G168" s="101">
        <v>140</v>
      </c>
      <c r="H168" s="74">
        <f t="shared" si="4"/>
        <v>7000</v>
      </c>
      <c r="I168" s="77">
        <f t="shared" si="5"/>
        <v>6.6287878787878789</v>
      </c>
      <c r="J168" s="114">
        <v>200</v>
      </c>
    </row>
    <row r="169" spans="1:10" hidden="1" x14ac:dyDescent="0.3">
      <c r="A169" s="15"/>
      <c r="B169" s="15"/>
      <c r="C169" s="15"/>
      <c r="D169" s="21" t="s">
        <v>93</v>
      </c>
      <c r="E169" s="71"/>
      <c r="F169" s="69">
        <v>50</v>
      </c>
      <c r="G169" s="101">
        <v>140</v>
      </c>
      <c r="H169" s="74">
        <f t="shared" si="4"/>
        <v>7000</v>
      </c>
      <c r="I169" s="77">
        <f t="shared" si="5"/>
        <v>6.6287878787878789</v>
      </c>
      <c r="J169" s="114">
        <v>230</v>
      </c>
    </row>
    <row r="170" spans="1:10" hidden="1" x14ac:dyDescent="0.3">
      <c r="A170" s="15"/>
      <c r="B170" s="15"/>
      <c r="C170" s="15"/>
      <c r="D170" s="21" t="s">
        <v>94</v>
      </c>
      <c r="E170" s="72"/>
      <c r="F170" s="69">
        <v>50</v>
      </c>
      <c r="G170" s="102">
        <v>140</v>
      </c>
      <c r="H170" s="74">
        <f t="shared" si="4"/>
        <v>7000</v>
      </c>
      <c r="I170" s="77">
        <f t="shared" si="5"/>
        <v>6.6287878787878789</v>
      </c>
      <c r="J170" s="114">
        <v>230</v>
      </c>
    </row>
    <row r="171" spans="1:10" hidden="1" x14ac:dyDescent="0.3">
      <c r="A171" s="80"/>
      <c r="B171" s="80"/>
      <c r="C171" s="80"/>
      <c r="D171" s="78" t="s">
        <v>66</v>
      </c>
      <c r="E171" s="79"/>
      <c r="F171" s="81">
        <v>50</v>
      </c>
      <c r="G171" s="103">
        <v>140</v>
      </c>
      <c r="H171" s="82">
        <f t="shared" si="4"/>
        <v>7000</v>
      </c>
      <c r="I171" s="83">
        <f t="shared" si="5"/>
        <v>6.6287878787878789</v>
      </c>
      <c r="J171" s="129">
        <v>230</v>
      </c>
    </row>
    <row r="172" spans="1:10" hidden="1" x14ac:dyDescent="0.3">
      <c r="A172" s="84"/>
      <c r="B172" s="84"/>
      <c r="C172" s="84"/>
      <c r="D172" s="85"/>
      <c r="E172" s="86"/>
      <c r="F172" s="87" t="s">
        <v>114</v>
      </c>
      <c r="G172" s="104">
        <f>+SUM(G9:G171)</f>
        <v>7769</v>
      </c>
      <c r="H172" s="104">
        <f>+SUM(H9:H171)</f>
        <v>828031</v>
      </c>
      <c r="I172" s="105">
        <f>+SUM(I9:I171)</f>
        <v>861.92803030303014</v>
      </c>
      <c r="J172" s="86"/>
    </row>
    <row r="173" spans="1:10" hidden="1" x14ac:dyDescent="0.3">
      <c r="A173" s="224" t="s">
        <v>67</v>
      </c>
      <c r="B173" s="224"/>
      <c r="C173" s="224"/>
      <c r="D173" s="224"/>
      <c r="E173" s="224"/>
      <c r="F173" s="224"/>
      <c r="G173" s="224"/>
      <c r="H173" s="224"/>
      <c r="I173" s="224"/>
      <c r="J173" s="224"/>
    </row>
    <row r="174" spans="1:10" ht="8.25" hidden="1" customHeight="1" x14ac:dyDescent="0.3">
      <c r="A174" s="240"/>
      <c r="B174" s="240"/>
      <c r="C174" s="240"/>
      <c r="D174" s="240"/>
      <c r="E174" s="240"/>
      <c r="F174" s="240"/>
      <c r="G174" s="240"/>
      <c r="H174" s="240"/>
      <c r="I174" s="240"/>
      <c r="J174" s="240"/>
    </row>
    <row r="175" spans="1:10" hidden="1" x14ac:dyDescent="0.3">
      <c r="A175" s="5" t="s">
        <v>112</v>
      </c>
    </row>
    <row r="176" spans="1:10" hidden="1" x14ac:dyDescent="0.3">
      <c r="A176" s="5"/>
      <c r="I176" s="130">
        <f>+I43+I51+I115+I126+I128+I166+I167+I168</f>
        <v>22.916666666666668</v>
      </c>
    </row>
    <row r="177" spans="1:10" hidden="1" x14ac:dyDescent="0.3">
      <c r="A177" s="5"/>
      <c r="I177" s="130">
        <f>+I75+I81+I87+I103+I108+I117+I118+I119+I121+I122+I127+I169+I170+I171</f>
        <v>25.946969696969699</v>
      </c>
    </row>
    <row r="178" spans="1:10" ht="7.5" customHeight="1" x14ac:dyDescent="0.3">
      <c r="A178" s="5"/>
    </row>
    <row r="179" spans="1:10" ht="42.75" customHeight="1" x14ac:dyDescent="0.3">
      <c r="J179" s="112"/>
    </row>
    <row r="180" spans="1:10" ht="9" customHeight="1" x14ac:dyDescent="0.3"/>
    <row r="184" spans="1:10" x14ac:dyDescent="0.3">
      <c r="A184" s="249" t="s">
        <v>113</v>
      </c>
      <c r="B184" s="249"/>
      <c r="C184" s="249"/>
      <c r="D184" s="249"/>
      <c r="E184" s="249"/>
      <c r="F184" s="249"/>
      <c r="G184" s="249"/>
      <c r="H184" s="249"/>
      <c r="I184" s="249"/>
    </row>
  </sheetData>
  <autoFilter ref="A8:J177">
    <filterColumn colId="0" showButton="0"/>
  </autoFilter>
  <mergeCells count="92">
    <mergeCell ref="A7:I7"/>
    <mergeCell ref="A8:B8"/>
    <mergeCell ref="A59:B59"/>
    <mergeCell ref="A58:B58"/>
    <mergeCell ref="A22:B22"/>
    <mergeCell ref="A16:B16"/>
    <mergeCell ref="A36:B36"/>
    <mergeCell ref="A23:B23"/>
    <mergeCell ref="A24:B24"/>
    <mergeCell ref="A25:B25"/>
    <mergeCell ref="A9:B12"/>
    <mergeCell ref="A13:B15"/>
    <mergeCell ref="A17:B21"/>
    <mergeCell ref="A56:B56"/>
    <mergeCell ref="A26:B26"/>
    <mergeCell ref="A57:B57"/>
    <mergeCell ref="A60:B60"/>
    <mergeCell ref="A66:B66"/>
    <mergeCell ref="A65:B65"/>
    <mergeCell ref="A129:B129"/>
    <mergeCell ref="A108:B111"/>
    <mergeCell ref="A124:B124"/>
    <mergeCell ref="A125:B125"/>
    <mergeCell ref="A126:B126"/>
    <mergeCell ref="A127:B127"/>
    <mergeCell ref="A117:B117"/>
    <mergeCell ref="A118:B118"/>
    <mergeCell ref="A112:B112"/>
    <mergeCell ref="A113:B113"/>
    <mergeCell ref="A62:B62"/>
    <mergeCell ref="A63:B63"/>
    <mergeCell ref="A64:B64"/>
    <mergeCell ref="A61:B61"/>
    <mergeCell ref="A103:B107"/>
    <mergeCell ref="A68:B68"/>
    <mergeCell ref="A69:B69"/>
    <mergeCell ref="A70:B70"/>
    <mergeCell ref="A75:B86"/>
    <mergeCell ref="A87:B94"/>
    <mergeCell ref="A73:B73"/>
    <mergeCell ref="A71:B71"/>
    <mergeCell ref="A72:B72"/>
    <mergeCell ref="A74:B74"/>
    <mergeCell ref="A95:B102"/>
    <mergeCell ref="A67:B67"/>
    <mergeCell ref="A43:B46"/>
    <mergeCell ref="A47:B50"/>
    <mergeCell ref="A51:B55"/>
    <mergeCell ref="A27:B27"/>
    <mergeCell ref="A28:B28"/>
    <mergeCell ref="A29:B29"/>
    <mergeCell ref="A42:B42"/>
    <mergeCell ref="A41:B41"/>
    <mergeCell ref="A30:B35"/>
    <mergeCell ref="A37:B40"/>
    <mergeCell ref="J87:J90"/>
    <mergeCell ref="J91:J94"/>
    <mergeCell ref="C68:C74"/>
    <mergeCell ref="J75:J78"/>
    <mergeCell ref="J79:J80"/>
    <mergeCell ref="J81:J85"/>
    <mergeCell ref="J17:J21"/>
    <mergeCell ref="J9:J12"/>
    <mergeCell ref="J13:J15"/>
    <mergeCell ref="C23:C29"/>
    <mergeCell ref="C57:C64"/>
    <mergeCell ref="J43:J46"/>
    <mergeCell ref="J47:J50"/>
    <mergeCell ref="J30:J33"/>
    <mergeCell ref="J34:J35"/>
    <mergeCell ref="J37:J40"/>
    <mergeCell ref="A184:I184"/>
    <mergeCell ref="C115:C117"/>
    <mergeCell ref="C119:C128"/>
    <mergeCell ref="C131:C148"/>
    <mergeCell ref="C151:C162"/>
    <mergeCell ref="A164:B164"/>
    <mergeCell ref="A173:I174"/>
    <mergeCell ref="A128:B128"/>
    <mergeCell ref="A119:B119"/>
    <mergeCell ref="A120:B120"/>
    <mergeCell ref="A121:B121"/>
    <mergeCell ref="A122:B122"/>
    <mergeCell ref="A123:B123"/>
    <mergeCell ref="A149:B149"/>
    <mergeCell ref="A115:B115"/>
    <mergeCell ref="A116:B116"/>
    <mergeCell ref="J173:J174"/>
    <mergeCell ref="J108:J111"/>
    <mergeCell ref="J95:J98"/>
    <mergeCell ref="J99:J102"/>
    <mergeCell ref="J103:J10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7" orientation="landscape" r:id="rId1"/>
  <headerFooter>
    <oddFooter>&amp;L&amp;8 2012-06-15 &amp;C&amp;8DFP/FP-OF&amp;R&amp;8&amp;P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K43"/>
  <sheetViews>
    <sheetView showGridLines="0" zoomScaleNormal="100" workbookViewId="0">
      <selection activeCell="A32" sqref="A32:K43"/>
    </sheetView>
  </sheetViews>
  <sheetFormatPr defaultColWidth="9" defaultRowHeight="14.4" x14ac:dyDescent="0.3"/>
  <cols>
    <col min="1" max="1" width="60.6640625" style="165" customWidth="1"/>
    <col min="2" max="10" width="10.6640625" style="165" bestFit="1" customWidth="1"/>
    <col min="11" max="11" width="10.33203125" style="165" customWidth="1"/>
    <col min="12" max="16384" width="9" style="165"/>
  </cols>
  <sheetData>
    <row r="2" spans="1:11" x14ac:dyDescent="0.3">
      <c r="A2" s="167"/>
    </row>
    <row r="3" spans="1:11" x14ac:dyDescent="0.3">
      <c r="A3" s="167"/>
    </row>
    <row r="4" spans="1:11" ht="22.5" customHeight="1" x14ac:dyDescent="0.3">
      <c r="A4" s="167"/>
    </row>
    <row r="5" spans="1:11" ht="16.8" x14ac:dyDescent="0.35">
      <c r="A5" s="320"/>
      <c r="B5" s="320"/>
      <c r="C5" s="320"/>
    </row>
    <row r="6" spans="1:11" ht="15" x14ac:dyDescent="0.3">
      <c r="A6" s="226" t="s">
        <v>233</v>
      </c>
      <c r="B6" s="226"/>
      <c r="C6" s="226"/>
    </row>
    <row r="8" spans="1:11" x14ac:dyDescent="0.3">
      <c r="A8" s="168" t="s">
        <v>202</v>
      </c>
    </row>
    <row r="9" spans="1:11" ht="45" customHeight="1" x14ac:dyDescent="0.3">
      <c r="A9" s="197" t="s">
        <v>160</v>
      </c>
      <c r="B9" s="198" t="s">
        <v>224</v>
      </c>
      <c r="C9" s="198" t="s">
        <v>225</v>
      </c>
      <c r="D9" s="198" t="s">
        <v>226</v>
      </c>
      <c r="E9" s="198" t="s">
        <v>227</v>
      </c>
      <c r="F9" s="198" t="s">
        <v>228</v>
      </c>
      <c r="G9" s="198" t="s">
        <v>229</v>
      </c>
      <c r="H9" s="198" t="s">
        <v>230</v>
      </c>
      <c r="I9" s="198" t="s">
        <v>231</v>
      </c>
      <c r="J9" s="198" t="s">
        <v>232</v>
      </c>
      <c r="K9" s="199" t="s">
        <v>114</v>
      </c>
    </row>
    <row r="10" spans="1:11" x14ac:dyDescent="0.3">
      <c r="A10" s="190" t="s">
        <v>208</v>
      </c>
      <c r="B10" s="175">
        <v>0</v>
      </c>
      <c r="C10" s="175">
        <v>3</v>
      </c>
      <c r="D10" s="175">
        <v>0</v>
      </c>
      <c r="E10" s="175">
        <v>0</v>
      </c>
      <c r="F10" s="175">
        <v>0</v>
      </c>
      <c r="G10" s="175">
        <v>1</v>
      </c>
      <c r="H10" s="175">
        <v>0</v>
      </c>
      <c r="I10" s="175">
        <v>0</v>
      </c>
      <c r="J10" s="175">
        <v>1</v>
      </c>
      <c r="K10" s="209">
        <f>SUM(B10:J10)</f>
        <v>5</v>
      </c>
    </row>
    <row r="11" spans="1:11" x14ac:dyDescent="0.3">
      <c r="A11" s="190" t="s">
        <v>141</v>
      </c>
      <c r="B11" s="175">
        <v>0</v>
      </c>
      <c r="C11" s="175">
        <v>4</v>
      </c>
      <c r="D11" s="175">
        <v>0</v>
      </c>
      <c r="E11" s="175">
        <v>0</v>
      </c>
      <c r="F11" s="175">
        <v>1</v>
      </c>
      <c r="G11" s="175">
        <v>0</v>
      </c>
      <c r="H11" s="175">
        <v>0</v>
      </c>
      <c r="I11" s="175">
        <v>0</v>
      </c>
      <c r="J11" s="175">
        <v>0</v>
      </c>
      <c r="K11" s="209">
        <f t="shared" ref="K11:K26" si="0">SUM(B11:J11)</f>
        <v>5</v>
      </c>
    </row>
    <row r="12" spans="1:11" x14ac:dyDescent="0.3">
      <c r="A12" s="190" t="s">
        <v>142</v>
      </c>
      <c r="B12" s="175">
        <v>1</v>
      </c>
      <c r="C12" s="175">
        <v>0</v>
      </c>
      <c r="D12" s="175">
        <v>0</v>
      </c>
      <c r="E12" s="175">
        <v>1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209">
        <f t="shared" si="0"/>
        <v>2</v>
      </c>
    </row>
    <row r="13" spans="1:11" x14ac:dyDescent="0.3">
      <c r="A13" s="190" t="s">
        <v>143</v>
      </c>
      <c r="B13" s="175">
        <v>0</v>
      </c>
      <c r="C13" s="175">
        <v>1</v>
      </c>
      <c r="D13" s="175">
        <v>1</v>
      </c>
      <c r="E13" s="175">
        <v>1</v>
      </c>
      <c r="F13" s="175">
        <v>0</v>
      </c>
      <c r="G13" s="175">
        <v>1</v>
      </c>
      <c r="H13" s="175">
        <v>0</v>
      </c>
      <c r="I13" s="175">
        <v>0</v>
      </c>
      <c r="J13" s="175">
        <v>0</v>
      </c>
      <c r="K13" s="209">
        <f t="shared" si="0"/>
        <v>4</v>
      </c>
    </row>
    <row r="14" spans="1:11" x14ac:dyDescent="0.3">
      <c r="A14" s="190" t="s">
        <v>144</v>
      </c>
      <c r="B14" s="175">
        <v>0</v>
      </c>
      <c r="C14" s="175">
        <v>3</v>
      </c>
      <c r="D14" s="175">
        <v>0</v>
      </c>
      <c r="E14" s="175">
        <v>1</v>
      </c>
      <c r="F14" s="175">
        <v>1</v>
      </c>
      <c r="G14" s="175">
        <v>0</v>
      </c>
      <c r="H14" s="175">
        <v>0</v>
      </c>
      <c r="I14" s="175">
        <v>1</v>
      </c>
      <c r="J14" s="175">
        <v>0</v>
      </c>
      <c r="K14" s="209">
        <f t="shared" si="0"/>
        <v>6</v>
      </c>
    </row>
    <row r="15" spans="1:11" x14ac:dyDescent="0.3">
      <c r="A15" s="190" t="s">
        <v>145</v>
      </c>
      <c r="B15" s="175">
        <v>3</v>
      </c>
      <c r="C15" s="175">
        <v>3</v>
      </c>
      <c r="D15" s="175">
        <v>4</v>
      </c>
      <c r="E15" s="175">
        <v>6</v>
      </c>
      <c r="F15" s="175">
        <v>0</v>
      </c>
      <c r="G15" s="175">
        <v>4</v>
      </c>
      <c r="H15" s="175">
        <v>7</v>
      </c>
      <c r="I15" s="175">
        <v>3</v>
      </c>
      <c r="J15" s="175">
        <v>4</v>
      </c>
      <c r="K15" s="209">
        <f t="shared" si="0"/>
        <v>34</v>
      </c>
    </row>
    <row r="16" spans="1:11" x14ac:dyDescent="0.3">
      <c r="A16" s="190" t="s">
        <v>146</v>
      </c>
      <c r="B16" s="175">
        <v>1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209">
        <f t="shared" si="0"/>
        <v>1</v>
      </c>
    </row>
    <row r="17" spans="1:11" x14ac:dyDescent="0.3">
      <c r="A17" s="190" t="s">
        <v>147</v>
      </c>
      <c r="B17" s="175">
        <v>3</v>
      </c>
      <c r="C17" s="175">
        <v>6</v>
      </c>
      <c r="D17" s="175">
        <v>2</v>
      </c>
      <c r="E17" s="175">
        <v>4</v>
      </c>
      <c r="F17" s="175">
        <v>1</v>
      </c>
      <c r="G17" s="175">
        <v>2</v>
      </c>
      <c r="H17" s="175">
        <v>4</v>
      </c>
      <c r="I17" s="175">
        <v>2</v>
      </c>
      <c r="J17" s="175">
        <v>5</v>
      </c>
      <c r="K17" s="209">
        <f t="shared" si="0"/>
        <v>29</v>
      </c>
    </row>
    <row r="18" spans="1:11" x14ac:dyDescent="0.3">
      <c r="A18" s="190" t="s">
        <v>196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1</v>
      </c>
      <c r="H18" s="175">
        <v>0</v>
      </c>
      <c r="I18" s="175">
        <v>0</v>
      </c>
      <c r="J18" s="175">
        <v>0</v>
      </c>
      <c r="K18" s="209">
        <f t="shared" si="0"/>
        <v>1</v>
      </c>
    </row>
    <row r="19" spans="1:11" x14ac:dyDescent="0.3">
      <c r="A19" s="190" t="s">
        <v>197</v>
      </c>
      <c r="B19" s="175">
        <v>0</v>
      </c>
      <c r="C19" s="175">
        <v>1</v>
      </c>
      <c r="D19" s="175">
        <v>0</v>
      </c>
      <c r="E19" s="175">
        <v>1</v>
      </c>
      <c r="F19" s="175">
        <v>0</v>
      </c>
      <c r="G19" s="175">
        <v>1</v>
      </c>
      <c r="H19" s="175">
        <v>0</v>
      </c>
      <c r="I19" s="175">
        <v>1</v>
      </c>
      <c r="J19" s="175">
        <v>1</v>
      </c>
      <c r="K19" s="209">
        <f t="shared" si="0"/>
        <v>5</v>
      </c>
    </row>
    <row r="20" spans="1:11" x14ac:dyDescent="0.3">
      <c r="A20" s="190" t="s">
        <v>148</v>
      </c>
      <c r="B20" s="176">
        <v>2</v>
      </c>
      <c r="C20" s="175">
        <v>3</v>
      </c>
      <c r="D20" s="175">
        <v>3</v>
      </c>
      <c r="E20" s="175">
        <v>4</v>
      </c>
      <c r="F20" s="175">
        <v>1</v>
      </c>
      <c r="G20" s="175">
        <v>4</v>
      </c>
      <c r="H20" s="175">
        <v>3</v>
      </c>
      <c r="I20" s="175">
        <v>1</v>
      </c>
      <c r="J20" s="175">
        <v>1</v>
      </c>
      <c r="K20" s="209">
        <f t="shared" si="0"/>
        <v>22</v>
      </c>
    </row>
    <row r="21" spans="1:11" x14ac:dyDescent="0.3">
      <c r="A21" s="190" t="s">
        <v>149</v>
      </c>
      <c r="B21" s="176">
        <v>2</v>
      </c>
      <c r="C21" s="175">
        <v>1</v>
      </c>
      <c r="D21" s="175">
        <v>1</v>
      </c>
      <c r="E21" s="175">
        <v>1</v>
      </c>
      <c r="F21" s="175">
        <v>0</v>
      </c>
      <c r="G21" s="175">
        <v>0</v>
      </c>
      <c r="H21" s="175">
        <v>0</v>
      </c>
      <c r="I21" s="175">
        <v>0</v>
      </c>
      <c r="J21" s="175">
        <v>2</v>
      </c>
      <c r="K21" s="209">
        <f t="shared" si="0"/>
        <v>7</v>
      </c>
    </row>
    <row r="22" spans="1:11" x14ac:dyDescent="0.3">
      <c r="A22" s="190" t="s">
        <v>150</v>
      </c>
      <c r="B22" s="175">
        <v>1</v>
      </c>
      <c r="C22" s="175">
        <v>3</v>
      </c>
      <c r="D22" s="175">
        <v>0</v>
      </c>
      <c r="E22" s="175">
        <v>2</v>
      </c>
      <c r="F22" s="175">
        <v>1</v>
      </c>
      <c r="G22" s="175">
        <v>0</v>
      </c>
      <c r="H22" s="175">
        <v>1</v>
      </c>
      <c r="I22" s="175">
        <v>1</v>
      </c>
      <c r="J22" s="175">
        <v>0</v>
      </c>
      <c r="K22" s="209">
        <f t="shared" si="0"/>
        <v>9</v>
      </c>
    </row>
    <row r="23" spans="1:11" x14ac:dyDescent="0.3">
      <c r="A23" s="190" t="s">
        <v>151</v>
      </c>
      <c r="B23" s="175">
        <v>3</v>
      </c>
      <c r="C23" s="175">
        <v>5</v>
      </c>
      <c r="D23" s="175">
        <v>3</v>
      </c>
      <c r="E23" s="175">
        <v>5</v>
      </c>
      <c r="F23" s="175">
        <v>1</v>
      </c>
      <c r="G23" s="175">
        <v>4</v>
      </c>
      <c r="H23" s="175">
        <v>6</v>
      </c>
      <c r="I23" s="175">
        <v>1</v>
      </c>
      <c r="J23" s="175">
        <v>3</v>
      </c>
      <c r="K23" s="209">
        <f t="shared" si="0"/>
        <v>31</v>
      </c>
    </row>
    <row r="24" spans="1:11" x14ac:dyDescent="0.3">
      <c r="A24" s="190" t="s">
        <v>152</v>
      </c>
      <c r="B24" s="175">
        <v>1</v>
      </c>
      <c r="C24" s="175">
        <v>2</v>
      </c>
      <c r="D24" s="175">
        <v>1</v>
      </c>
      <c r="E24" s="175">
        <v>1</v>
      </c>
      <c r="F24" s="175">
        <v>0</v>
      </c>
      <c r="G24" s="175">
        <v>0</v>
      </c>
      <c r="H24" s="175">
        <v>0</v>
      </c>
      <c r="I24" s="175">
        <v>1</v>
      </c>
      <c r="J24" s="175">
        <v>1</v>
      </c>
      <c r="K24" s="209">
        <f t="shared" si="0"/>
        <v>7</v>
      </c>
    </row>
    <row r="25" spans="1:11" x14ac:dyDescent="0.3">
      <c r="A25" s="190" t="s">
        <v>153</v>
      </c>
      <c r="B25" s="175">
        <v>0</v>
      </c>
      <c r="C25" s="175">
        <v>2</v>
      </c>
      <c r="D25" s="175">
        <v>1</v>
      </c>
      <c r="E25" s="175">
        <v>2</v>
      </c>
      <c r="F25" s="175">
        <v>0</v>
      </c>
      <c r="G25" s="175">
        <v>0</v>
      </c>
      <c r="H25" s="175">
        <v>1</v>
      </c>
      <c r="I25" s="175">
        <v>0</v>
      </c>
      <c r="J25" s="175">
        <v>1</v>
      </c>
      <c r="K25" s="209">
        <f t="shared" si="0"/>
        <v>7</v>
      </c>
    </row>
    <row r="26" spans="1:11" x14ac:dyDescent="0.3">
      <c r="A26" s="190" t="s">
        <v>209</v>
      </c>
      <c r="B26" s="175">
        <v>3</v>
      </c>
      <c r="C26" s="175">
        <v>5</v>
      </c>
      <c r="D26" s="175">
        <v>3</v>
      </c>
      <c r="E26" s="175">
        <v>4</v>
      </c>
      <c r="F26" s="175">
        <v>3</v>
      </c>
      <c r="G26" s="175">
        <v>4</v>
      </c>
      <c r="H26" s="175">
        <v>2</v>
      </c>
      <c r="I26" s="175">
        <v>3</v>
      </c>
      <c r="J26" s="175">
        <v>4</v>
      </c>
      <c r="K26" s="209">
        <f t="shared" si="0"/>
        <v>31</v>
      </c>
    </row>
    <row r="27" spans="1:11" x14ac:dyDescent="0.3">
      <c r="A27" s="200" t="s">
        <v>159</v>
      </c>
      <c r="B27" s="183">
        <f t="shared" ref="B27:K27" si="1">SUM(B10:B26)</f>
        <v>20</v>
      </c>
      <c r="C27" s="183">
        <f t="shared" si="1"/>
        <v>42</v>
      </c>
      <c r="D27" s="183">
        <f t="shared" si="1"/>
        <v>19</v>
      </c>
      <c r="E27" s="183">
        <f t="shared" si="1"/>
        <v>33</v>
      </c>
      <c r="F27" s="183">
        <f t="shared" si="1"/>
        <v>9</v>
      </c>
      <c r="G27" s="183">
        <f t="shared" si="1"/>
        <v>22</v>
      </c>
      <c r="H27" s="183">
        <f t="shared" si="1"/>
        <v>24</v>
      </c>
      <c r="I27" s="183">
        <f t="shared" si="1"/>
        <v>14</v>
      </c>
      <c r="J27" s="183">
        <f t="shared" si="1"/>
        <v>23</v>
      </c>
      <c r="K27" s="201">
        <f t="shared" si="1"/>
        <v>206</v>
      </c>
    </row>
    <row r="29" spans="1:11" x14ac:dyDescent="0.3">
      <c r="A29" s="165" t="s">
        <v>205</v>
      </c>
    </row>
    <row r="31" spans="1:11" x14ac:dyDescent="0.3">
      <c r="A31" s="165" t="s">
        <v>206</v>
      </c>
    </row>
    <row r="32" spans="1:11" x14ac:dyDescent="0.3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x14ac:dyDescent="0.3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x14ac:dyDescent="0.3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spans="1:11" x14ac:dyDescent="0.3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spans="1:11" x14ac:dyDescent="0.3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x14ac:dyDescent="0.3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x14ac:dyDescent="0.3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x14ac:dyDescent="0.3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x14ac:dyDescent="0.3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x14ac:dyDescent="0.3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x14ac:dyDescent="0.3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x14ac:dyDescent="0.3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</sheetData>
  <protectedRanges>
    <protectedRange sqref="A32:H43" name="Intervalo1_1"/>
    <protectedRange sqref="I10:I26" name="Intervalo2_1_1_1"/>
    <protectedRange sqref="H10:H26 G11:G12 G14 G16 G21:G22 G24:G25 J11:J14 J16 J18 J22" name="Intervalo2_1_1_1_1"/>
    <protectedRange sqref="J10 J15 J17 J19:J21 J23:J26" name="Intervalo2_1_1_1_2"/>
    <protectedRange sqref="G10 G13 G15 G17:G20 G23 G26" name="Intervalo2_1_1_1_3"/>
    <protectedRange sqref="C10:C26" name="Intervalo2_1_1_1_4"/>
    <protectedRange sqref="D10:D26 E10:E11 E16 E18" name="Intervalo2_1_1_1_5"/>
    <protectedRange sqref="B10:B26" name="Intervalo2_1_1"/>
    <protectedRange sqref="E12:E15 E17 E19:E26" name="Intervalo2_1_1_1_6"/>
    <protectedRange sqref="F10:F26" name="Intervalo2_1_1_1_7"/>
  </protectedRanges>
  <mergeCells count="3">
    <mergeCell ref="A5:C5"/>
    <mergeCell ref="A6:C6"/>
    <mergeCell ref="A32:K43"/>
  </mergeCells>
  <pageMargins left="0.78740157480314965" right="0.23622047244094491" top="0.74803149606299213" bottom="0.74803149606299213" header="0.31496062992125984" footer="0.31496062992125984"/>
  <pageSetup paperSize="9" scale="65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J46"/>
  <sheetViews>
    <sheetView showGridLines="0" zoomScaleNormal="100" workbookViewId="0">
      <selection activeCell="A35" sqref="A35:H46"/>
    </sheetView>
  </sheetViews>
  <sheetFormatPr defaultRowHeight="14.4" x14ac:dyDescent="0.3"/>
  <cols>
    <col min="1" max="1" width="60.6640625" style="165" customWidth="1"/>
    <col min="2" max="6" width="10.33203125" style="165" customWidth="1"/>
    <col min="7" max="7" width="12.33203125" style="165" customWidth="1"/>
    <col min="8" max="8" width="10.33203125" style="165" customWidth="1"/>
    <col min="9" max="16384" width="8.88671875" style="165"/>
  </cols>
  <sheetData>
    <row r="2" spans="1:8" x14ac:dyDescent="0.3">
      <c r="A2" s="167"/>
    </row>
    <row r="3" spans="1:8" x14ac:dyDescent="0.3">
      <c r="A3" s="167"/>
    </row>
    <row r="4" spans="1:8" ht="22.5" customHeight="1" x14ac:dyDescent="0.3">
      <c r="A4" s="167"/>
    </row>
    <row r="5" spans="1:8" ht="16.8" x14ac:dyDescent="0.35">
      <c r="A5" s="331"/>
      <c r="B5" s="331"/>
      <c r="C5" s="331"/>
    </row>
    <row r="6" spans="1:8" ht="15" x14ac:dyDescent="0.3">
      <c r="A6" s="226" t="s">
        <v>234</v>
      </c>
      <c r="B6" s="226"/>
      <c r="C6" s="226"/>
    </row>
    <row r="8" spans="1:8" x14ac:dyDescent="0.3">
      <c r="A8" s="168" t="s">
        <v>203</v>
      </c>
    </row>
    <row r="9" spans="1:8" x14ac:dyDescent="0.3">
      <c r="A9" s="330" t="s">
        <v>160</v>
      </c>
      <c r="B9" s="187" t="s">
        <v>187</v>
      </c>
      <c r="C9" s="332" t="s">
        <v>189</v>
      </c>
      <c r="D9" s="332"/>
      <c r="E9" s="187" t="s">
        <v>188</v>
      </c>
      <c r="F9" s="332" t="s">
        <v>190</v>
      </c>
      <c r="G9" s="332"/>
      <c r="H9" s="330" t="s">
        <v>114</v>
      </c>
    </row>
    <row r="10" spans="1:8" x14ac:dyDescent="0.3">
      <c r="A10" s="330"/>
      <c r="B10" s="193" t="s">
        <v>191</v>
      </c>
      <c r="C10" s="188" t="s">
        <v>192</v>
      </c>
      <c r="D10" s="188" t="s">
        <v>193</v>
      </c>
      <c r="E10" s="188" t="s">
        <v>194</v>
      </c>
      <c r="F10" s="188" t="s">
        <v>195</v>
      </c>
      <c r="G10" s="188" t="s">
        <v>219</v>
      </c>
      <c r="H10" s="330"/>
    </row>
    <row r="11" spans="1:8" x14ac:dyDescent="0.3">
      <c r="A11" s="330"/>
      <c r="B11" s="189" t="s">
        <v>215</v>
      </c>
      <c r="C11" s="189" t="s">
        <v>215</v>
      </c>
      <c r="D11" s="189" t="s">
        <v>215</v>
      </c>
      <c r="E11" s="189" t="s">
        <v>215</v>
      </c>
      <c r="F11" s="189" t="s">
        <v>215</v>
      </c>
      <c r="G11" s="189" t="s">
        <v>215</v>
      </c>
      <c r="H11" s="330"/>
    </row>
    <row r="12" spans="1:8" ht="17.25" customHeight="1" x14ac:dyDescent="0.3">
      <c r="A12" s="190" t="s">
        <v>208</v>
      </c>
      <c r="B12" s="174">
        <v>0</v>
      </c>
      <c r="C12" s="173">
        <v>0</v>
      </c>
      <c r="D12" s="173">
        <v>0</v>
      </c>
      <c r="E12" s="174">
        <v>0</v>
      </c>
      <c r="F12" s="174">
        <v>0</v>
      </c>
      <c r="G12" s="194">
        <v>0</v>
      </c>
      <c r="H12" s="208">
        <f>SUM(B12:G12)</f>
        <v>0</v>
      </c>
    </row>
    <row r="13" spans="1:8" x14ac:dyDescent="0.3">
      <c r="A13" s="190" t="s">
        <v>141</v>
      </c>
      <c r="B13" s="174">
        <v>0</v>
      </c>
      <c r="C13" s="173">
        <v>1</v>
      </c>
      <c r="D13" s="173">
        <v>1</v>
      </c>
      <c r="E13" s="174">
        <v>1</v>
      </c>
      <c r="F13" s="174">
        <v>0</v>
      </c>
      <c r="G13" s="194">
        <v>0</v>
      </c>
      <c r="H13" s="208">
        <f t="shared" ref="H13:H28" si="0">SUM(B13:G13)</f>
        <v>3</v>
      </c>
    </row>
    <row r="14" spans="1:8" x14ac:dyDescent="0.3">
      <c r="A14" s="190" t="s">
        <v>142</v>
      </c>
      <c r="B14" s="174">
        <v>0</v>
      </c>
      <c r="C14" s="173">
        <v>0</v>
      </c>
      <c r="D14" s="173">
        <v>0</v>
      </c>
      <c r="E14" s="174">
        <v>0</v>
      </c>
      <c r="F14" s="174">
        <v>0</v>
      </c>
      <c r="G14" s="194">
        <v>0</v>
      </c>
      <c r="H14" s="208">
        <f t="shared" si="0"/>
        <v>0</v>
      </c>
    </row>
    <row r="15" spans="1:8" x14ac:dyDescent="0.3">
      <c r="A15" s="190" t="s">
        <v>143</v>
      </c>
      <c r="B15" s="174">
        <v>1</v>
      </c>
      <c r="C15" s="173">
        <v>0</v>
      </c>
      <c r="D15" s="173">
        <v>0</v>
      </c>
      <c r="E15" s="174">
        <v>1</v>
      </c>
      <c r="F15" s="174">
        <v>0</v>
      </c>
      <c r="G15" s="194">
        <v>0</v>
      </c>
      <c r="H15" s="208">
        <f t="shared" si="0"/>
        <v>2</v>
      </c>
    </row>
    <row r="16" spans="1:8" x14ac:dyDescent="0.3">
      <c r="A16" s="190" t="s">
        <v>144</v>
      </c>
      <c r="B16" s="174">
        <v>1</v>
      </c>
      <c r="C16" s="173">
        <v>1</v>
      </c>
      <c r="D16" s="173">
        <v>0</v>
      </c>
      <c r="E16" s="174">
        <v>1</v>
      </c>
      <c r="F16" s="174">
        <v>0</v>
      </c>
      <c r="G16" s="194">
        <v>0</v>
      </c>
      <c r="H16" s="208">
        <f t="shared" si="0"/>
        <v>3</v>
      </c>
    </row>
    <row r="17" spans="1:8" x14ac:dyDescent="0.3">
      <c r="A17" s="190" t="s">
        <v>145</v>
      </c>
      <c r="B17" s="174">
        <v>3</v>
      </c>
      <c r="C17" s="173">
        <v>0</v>
      </c>
      <c r="D17" s="173">
        <v>3</v>
      </c>
      <c r="E17" s="174">
        <v>2</v>
      </c>
      <c r="F17" s="174">
        <v>6</v>
      </c>
      <c r="G17" s="194">
        <v>0</v>
      </c>
      <c r="H17" s="208">
        <f t="shared" si="0"/>
        <v>14</v>
      </c>
    </row>
    <row r="18" spans="1:8" x14ac:dyDescent="0.3">
      <c r="A18" s="190" t="s">
        <v>146</v>
      </c>
      <c r="B18" s="174">
        <v>0</v>
      </c>
      <c r="C18" s="173">
        <v>3</v>
      </c>
      <c r="D18" s="173">
        <v>0</v>
      </c>
      <c r="E18" s="174">
        <v>1</v>
      </c>
      <c r="F18" s="174">
        <v>0</v>
      </c>
      <c r="G18" s="194">
        <v>0</v>
      </c>
      <c r="H18" s="208">
        <f t="shared" si="0"/>
        <v>4</v>
      </c>
    </row>
    <row r="19" spans="1:8" x14ac:dyDescent="0.3">
      <c r="A19" s="190" t="s">
        <v>147</v>
      </c>
      <c r="B19" s="174">
        <v>1</v>
      </c>
      <c r="C19" s="173">
        <v>2</v>
      </c>
      <c r="D19" s="173">
        <v>2</v>
      </c>
      <c r="E19" s="174">
        <v>3</v>
      </c>
      <c r="F19" s="174">
        <v>5</v>
      </c>
      <c r="G19" s="194">
        <v>0</v>
      </c>
      <c r="H19" s="208">
        <f t="shared" si="0"/>
        <v>13</v>
      </c>
    </row>
    <row r="20" spans="1:8" ht="13.2" customHeight="1" x14ac:dyDescent="0.3">
      <c r="A20" s="191" t="s">
        <v>196</v>
      </c>
      <c r="B20" s="174">
        <v>1</v>
      </c>
      <c r="C20" s="173">
        <v>0</v>
      </c>
      <c r="D20" s="173">
        <v>0</v>
      </c>
      <c r="E20" s="174">
        <v>0</v>
      </c>
      <c r="F20" s="174">
        <v>0</v>
      </c>
      <c r="G20" s="194">
        <v>0</v>
      </c>
      <c r="H20" s="208">
        <f t="shared" si="0"/>
        <v>1</v>
      </c>
    </row>
    <row r="21" spans="1:8" x14ac:dyDescent="0.3">
      <c r="A21" s="108" t="s">
        <v>197</v>
      </c>
      <c r="B21" s="174">
        <v>0</v>
      </c>
      <c r="C21" s="173">
        <v>0</v>
      </c>
      <c r="D21" s="173">
        <v>0</v>
      </c>
      <c r="E21" s="174">
        <v>1</v>
      </c>
      <c r="F21" s="174">
        <v>0</v>
      </c>
      <c r="G21" s="194">
        <v>0</v>
      </c>
      <c r="H21" s="208">
        <f t="shared" si="0"/>
        <v>1</v>
      </c>
    </row>
    <row r="22" spans="1:8" x14ac:dyDescent="0.3">
      <c r="A22" s="190" t="s">
        <v>148</v>
      </c>
      <c r="B22" s="174">
        <v>2</v>
      </c>
      <c r="C22" s="173">
        <v>2</v>
      </c>
      <c r="D22" s="173">
        <v>2</v>
      </c>
      <c r="E22" s="174">
        <v>0</v>
      </c>
      <c r="F22" s="174">
        <v>5</v>
      </c>
      <c r="G22" s="194">
        <v>0</v>
      </c>
      <c r="H22" s="208">
        <f t="shared" si="0"/>
        <v>11</v>
      </c>
    </row>
    <row r="23" spans="1:8" x14ac:dyDescent="0.3">
      <c r="A23" s="190" t="s">
        <v>149</v>
      </c>
      <c r="B23" s="174">
        <v>1</v>
      </c>
      <c r="C23" s="173">
        <v>1</v>
      </c>
      <c r="D23" s="173">
        <v>0</v>
      </c>
      <c r="E23" s="174">
        <v>2</v>
      </c>
      <c r="F23" s="174">
        <v>1</v>
      </c>
      <c r="G23" s="194">
        <v>0</v>
      </c>
      <c r="H23" s="208">
        <f t="shared" si="0"/>
        <v>5</v>
      </c>
    </row>
    <row r="24" spans="1:8" x14ac:dyDescent="0.3">
      <c r="A24" s="190" t="s">
        <v>150</v>
      </c>
      <c r="B24" s="174">
        <v>2</v>
      </c>
      <c r="C24" s="173">
        <v>1</v>
      </c>
      <c r="D24" s="173">
        <v>2</v>
      </c>
      <c r="E24" s="174">
        <v>1</v>
      </c>
      <c r="F24" s="174">
        <v>1</v>
      </c>
      <c r="G24" s="194">
        <v>0</v>
      </c>
      <c r="H24" s="208">
        <f t="shared" si="0"/>
        <v>7</v>
      </c>
    </row>
    <row r="25" spans="1:8" x14ac:dyDescent="0.3">
      <c r="A25" s="190" t="s">
        <v>151</v>
      </c>
      <c r="B25" s="174">
        <v>2</v>
      </c>
      <c r="C25" s="173">
        <v>2</v>
      </c>
      <c r="D25" s="173">
        <v>3</v>
      </c>
      <c r="E25" s="174">
        <v>2</v>
      </c>
      <c r="F25" s="174">
        <v>6</v>
      </c>
      <c r="G25" s="194">
        <v>0</v>
      </c>
      <c r="H25" s="208">
        <f t="shared" si="0"/>
        <v>15</v>
      </c>
    </row>
    <row r="26" spans="1:8" x14ac:dyDescent="0.3">
      <c r="A26" s="190" t="s">
        <v>152</v>
      </c>
      <c r="B26" s="174">
        <v>1</v>
      </c>
      <c r="C26" s="173">
        <v>1</v>
      </c>
      <c r="D26" s="173">
        <v>0</v>
      </c>
      <c r="E26" s="174">
        <v>1</v>
      </c>
      <c r="F26" s="174">
        <v>1</v>
      </c>
      <c r="G26" s="194">
        <v>0</v>
      </c>
      <c r="H26" s="208">
        <f t="shared" si="0"/>
        <v>4</v>
      </c>
    </row>
    <row r="27" spans="1:8" x14ac:dyDescent="0.3">
      <c r="A27" s="190" t="s">
        <v>153</v>
      </c>
      <c r="B27" s="174">
        <v>1</v>
      </c>
      <c r="C27" s="173">
        <v>1</v>
      </c>
      <c r="D27" s="173">
        <v>0</v>
      </c>
      <c r="E27" s="174">
        <v>0</v>
      </c>
      <c r="F27" s="174">
        <v>1</v>
      </c>
      <c r="G27" s="194">
        <v>0</v>
      </c>
      <c r="H27" s="208">
        <f t="shared" si="0"/>
        <v>3</v>
      </c>
    </row>
    <row r="28" spans="1:8" x14ac:dyDescent="0.3">
      <c r="A28" s="190" t="s">
        <v>209</v>
      </c>
      <c r="B28" s="174">
        <v>3</v>
      </c>
      <c r="C28" s="173">
        <v>3</v>
      </c>
      <c r="D28" s="173">
        <v>2</v>
      </c>
      <c r="E28" s="174">
        <v>4</v>
      </c>
      <c r="F28" s="174">
        <v>4</v>
      </c>
      <c r="G28" s="194">
        <v>0</v>
      </c>
      <c r="H28" s="208">
        <f t="shared" si="0"/>
        <v>16</v>
      </c>
    </row>
    <row r="29" spans="1:8" x14ac:dyDescent="0.3">
      <c r="A29" s="192" t="s">
        <v>159</v>
      </c>
      <c r="B29" s="178">
        <f>SUM(B12:B28)</f>
        <v>19</v>
      </c>
      <c r="C29" s="178">
        <f t="shared" ref="C29:F29" si="1">SUM(C12:C28)</f>
        <v>18</v>
      </c>
      <c r="D29" s="178">
        <f t="shared" si="1"/>
        <v>15</v>
      </c>
      <c r="E29" s="178">
        <f t="shared" si="1"/>
        <v>20</v>
      </c>
      <c r="F29" s="178">
        <f t="shared" si="1"/>
        <v>30</v>
      </c>
      <c r="G29" s="178">
        <f>SUM(G12:G28)</f>
        <v>0</v>
      </c>
      <c r="H29" s="205">
        <f>SUM(H12:H28)</f>
        <v>102</v>
      </c>
    </row>
    <row r="32" spans="1:8" x14ac:dyDescent="0.3">
      <c r="A32" s="165" t="s">
        <v>205</v>
      </c>
    </row>
    <row r="34" spans="1:10" x14ac:dyDescent="0.3">
      <c r="A34" s="165" t="s">
        <v>206</v>
      </c>
    </row>
    <row r="35" spans="1:10" x14ac:dyDescent="0.3">
      <c r="A35" s="321"/>
      <c r="B35" s="322"/>
      <c r="C35" s="322"/>
      <c r="D35" s="322"/>
      <c r="E35" s="322"/>
      <c r="F35" s="322"/>
      <c r="G35" s="322"/>
      <c r="H35" s="323"/>
      <c r="I35" s="169"/>
      <c r="J35" s="169"/>
    </row>
    <row r="36" spans="1:10" x14ac:dyDescent="0.3">
      <c r="A36" s="324"/>
      <c r="B36" s="325"/>
      <c r="C36" s="325"/>
      <c r="D36" s="325"/>
      <c r="E36" s="325"/>
      <c r="F36" s="325"/>
      <c r="G36" s="325"/>
      <c r="H36" s="326"/>
      <c r="I36" s="169"/>
      <c r="J36" s="169"/>
    </row>
    <row r="37" spans="1:10" x14ac:dyDescent="0.3">
      <c r="A37" s="324"/>
      <c r="B37" s="325"/>
      <c r="C37" s="325"/>
      <c r="D37" s="325"/>
      <c r="E37" s="325"/>
      <c r="F37" s="325"/>
      <c r="G37" s="325"/>
      <c r="H37" s="326"/>
      <c r="I37" s="169"/>
      <c r="J37" s="169"/>
    </row>
    <row r="38" spans="1:10" x14ac:dyDescent="0.3">
      <c r="A38" s="324"/>
      <c r="B38" s="325"/>
      <c r="C38" s="325"/>
      <c r="D38" s="325"/>
      <c r="E38" s="325"/>
      <c r="F38" s="325"/>
      <c r="G38" s="325"/>
      <c r="H38" s="326"/>
      <c r="I38" s="169"/>
      <c r="J38" s="169"/>
    </row>
    <row r="39" spans="1:10" x14ac:dyDescent="0.3">
      <c r="A39" s="324"/>
      <c r="B39" s="325"/>
      <c r="C39" s="325"/>
      <c r="D39" s="325"/>
      <c r="E39" s="325"/>
      <c r="F39" s="325"/>
      <c r="G39" s="325"/>
      <c r="H39" s="326"/>
      <c r="I39" s="169"/>
      <c r="J39" s="169"/>
    </row>
    <row r="40" spans="1:10" x14ac:dyDescent="0.3">
      <c r="A40" s="324"/>
      <c r="B40" s="325"/>
      <c r="C40" s="325"/>
      <c r="D40" s="325"/>
      <c r="E40" s="325"/>
      <c r="F40" s="325"/>
      <c r="G40" s="325"/>
      <c r="H40" s="326"/>
      <c r="I40" s="169"/>
      <c r="J40" s="169"/>
    </row>
    <row r="41" spans="1:10" x14ac:dyDescent="0.3">
      <c r="A41" s="324"/>
      <c r="B41" s="325"/>
      <c r="C41" s="325"/>
      <c r="D41" s="325"/>
      <c r="E41" s="325"/>
      <c r="F41" s="325"/>
      <c r="G41" s="325"/>
      <c r="H41" s="326"/>
      <c r="I41" s="169"/>
      <c r="J41" s="169"/>
    </row>
    <row r="42" spans="1:10" x14ac:dyDescent="0.3">
      <c r="A42" s="324"/>
      <c r="B42" s="325"/>
      <c r="C42" s="325"/>
      <c r="D42" s="325"/>
      <c r="E42" s="325"/>
      <c r="F42" s="325"/>
      <c r="G42" s="325"/>
      <c r="H42" s="326"/>
      <c r="I42" s="169"/>
      <c r="J42" s="169"/>
    </row>
    <row r="43" spans="1:10" x14ac:dyDescent="0.3">
      <c r="A43" s="324"/>
      <c r="B43" s="325"/>
      <c r="C43" s="325"/>
      <c r="D43" s="325"/>
      <c r="E43" s="325"/>
      <c r="F43" s="325"/>
      <c r="G43" s="325"/>
      <c r="H43" s="326"/>
      <c r="I43" s="169"/>
      <c r="J43" s="169"/>
    </row>
    <row r="44" spans="1:10" x14ac:dyDescent="0.3">
      <c r="A44" s="324"/>
      <c r="B44" s="325"/>
      <c r="C44" s="325"/>
      <c r="D44" s="325"/>
      <c r="E44" s="325"/>
      <c r="F44" s="325"/>
      <c r="G44" s="325"/>
      <c r="H44" s="326"/>
      <c r="I44" s="169"/>
      <c r="J44" s="169"/>
    </row>
    <row r="45" spans="1:10" x14ac:dyDescent="0.3">
      <c r="A45" s="324"/>
      <c r="B45" s="325"/>
      <c r="C45" s="325"/>
      <c r="D45" s="325"/>
      <c r="E45" s="325"/>
      <c r="F45" s="325"/>
      <c r="G45" s="325"/>
      <c r="H45" s="326"/>
      <c r="I45" s="169"/>
      <c r="J45" s="169"/>
    </row>
    <row r="46" spans="1:10" x14ac:dyDescent="0.3">
      <c r="A46" s="327"/>
      <c r="B46" s="328"/>
      <c r="C46" s="328"/>
      <c r="D46" s="328"/>
      <c r="E46" s="328"/>
      <c r="F46" s="328"/>
      <c r="G46" s="328"/>
      <c r="H46" s="329"/>
    </row>
  </sheetData>
  <protectedRanges>
    <protectedRange sqref="A35:H46" name="Intervalo2"/>
    <protectedRange sqref="B11 E11:G11" name="Intervalo1_1"/>
    <protectedRange sqref="C11:D11" name="Intervalo1"/>
    <protectedRange sqref="E12:E28" name="Intervalo1_1_2"/>
    <protectedRange sqref="C12:D28" name="Intervalo1_3"/>
    <protectedRange sqref="F12:G28" name="Intervalo1_1_6"/>
    <protectedRange sqref="B12:B28" name="Intervalo1_1_7"/>
  </protectedRanges>
  <mergeCells count="7">
    <mergeCell ref="A35:H46"/>
    <mergeCell ref="A9:A11"/>
    <mergeCell ref="A5:C5"/>
    <mergeCell ref="A6:C6"/>
    <mergeCell ref="C9:D9"/>
    <mergeCell ref="F9:G9"/>
    <mergeCell ref="H9:H11"/>
  </mergeCells>
  <pageMargins left="0.78740157480314965" right="0.23622047244094491" top="0.74803149606299213" bottom="0.74803149606299213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J39"/>
  <sheetViews>
    <sheetView showGridLines="0" zoomScaleNormal="100" workbookViewId="0">
      <selection activeCell="A34" sqref="A34:D39"/>
    </sheetView>
  </sheetViews>
  <sheetFormatPr defaultColWidth="9" defaultRowHeight="14.4" x14ac:dyDescent="0.3"/>
  <cols>
    <col min="1" max="1" width="60.6640625" style="165" customWidth="1"/>
    <col min="2" max="4" width="10.33203125" style="165" customWidth="1"/>
    <col min="5" max="16384" width="9" style="165"/>
  </cols>
  <sheetData>
    <row r="2" spans="1:4" x14ac:dyDescent="0.3">
      <c r="A2" s="167"/>
    </row>
    <row r="3" spans="1:4" x14ac:dyDescent="0.3">
      <c r="A3" s="167"/>
    </row>
    <row r="4" spans="1:4" ht="22.5" customHeight="1" x14ac:dyDescent="0.3">
      <c r="A4" s="167"/>
    </row>
    <row r="5" spans="1:4" ht="16.8" x14ac:dyDescent="0.35">
      <c r="A5" s="333"/>
      <c r="B5" s="333"/>
      <c r="C5" s="333"/>
    </row>
    <row r="6" spans="1:4" ht="15" x14ac:dyDescent="0.3">
      <c r="A6" s="226" t="s">
        <v>235</v>
      </c>
      <c r="B6" s="226"/>
      <c r="C6" s="226"/>
    </row>
    <row r="8" spans="1:4" x14ac:dyDescent="0.3">
      <c r="A8" s="168" t="s">
        <v>201</v>
      </c>
    </row>
    <row r="9" spans="1:4" s="170" customFormat="1" x14ac:dyDescent="0.3">
      <c r="A9" s="335" t="s">
        <v>160</v>
      </c>
      <c r="B9" s="202" t="s">
        <v>220</v>
      </c>
      <c r="C9" s="202" t="s">
        <v>221</v>
      </c>
      <c r="D9" s="334" t="s">
        <v>114</v>
      </c>
    </row>
    <row r="10" spans="1:4" s="170" customFormat="1" x14ac:dyDescent="0.3">
      <c r="A10" s="335"/>
      <c r="B10" s="203" t="s">
        <v>223</v>
      </c>
      <c r="C10" s="203" t="s">
        <v>222</v>
      </c>
      <c r="D10" s="334"/>
    </row>
    <row r="11" spans="1:4" s="170" customFormat="1" x14ac:dyDescent="0.3">
      <c r="A11" s="335"/>
      <c r="B11" s="182" t="s">
        <v>215</v>
      </c>
      <c r="C11" s="182" t="s">
        <v>215</v>
      </c>
      <c r="D11" s="334"/>
    </row>
    <row r="12" spans="1:4" x14ac:dyDescent="0.3">
      <c r="A12" s="190" t="s">
        <v>208</v>
      </c>
      <c r="B12" s="185">
        <v>1</v>
      </c>
      <c r="C12" s="185">
        <v>0</v>
      </c>
      <c r="D12" s="207">
        <f>SUM(B12:C12)</f>
        <v>1</v>
      </c>
    </row>
    <row r="13" spans="1:4" x14ac:dyDescent="0.3">
      <c r="A13" s="190" t="s">
        <v>141</v>
      </c>
      <c r="B13" s="185">
        <v>0</v>
      </c>
      <c r="C13" s="185">
        <v>1</v>
      </c>
      <c r="D13" s="207">
        <f t="shared" ref="D13:D28" si="0">SUM(B13:C13)</f>
        <v>1</v>
      </c>
    </row>
    <row r="14" spans="1:4" x14ac:dyDescent="0.3">
      <c r="A14" s="190" t="s">
        <v>142</v>
      </c>
      <c r="B14" s="179">
        <v>0</v>
      </c>
      <c r="C14" s="179">
        <v>0</v>
      </c>
      <c r="D14" s="207">
        <f t="shared" si="0"/>
        <v>0</v>
      </c>
    </row>
    <row r="15" spans="1:4" x14ac:dyDescent="0.3">
      <c r="A15" s="190" t="s">
        <v>143</v>
      </c>
      <c r="B15" s="179">
        <v>1</v>
      </c>
      <c r="C15" s="186">
        <v>2</v>
      </c>
      <c r="D15" s="207">
        <f t="shared" si="0"/>
        <v>3</v>
      </c>
    </row>
    <row r="16" spans="1:4" x14ac:dyDescent="0.3">
      <c r="A16" s="190" t="s">
        <v>144</v>
      </c>
      <c r="B16" s="179">
        <v>0</v>
      </c>
      <c r="C16" s="186">
        <v>2</v>
      </c>
      <c r="D16" s="207">
        <f t="shared" si="0"/>
        <v>2</v>
      </c>
    </row>
    <row r="17" spans="1:4" x14ac:dyDescent="0.3">
      <c r="A17" s="190" t="s">
        <v>145</v>
      </c>
      <c r="B17" s="179">
        <v>3</v>
      </c>
      <c r="C17" s="186">
        <v>4</v>
      </c>
      <c r="D17" s="207">
        <f t="shared" si="0"/>
        <v>7</v>
      </c>
    </row>
    <row r="18" spans="1:4" x14ac:dyDescent="0.3">
      <c r="A18" s="190" t="s">
        <v>146</v>
      </c>
      <c r="B18" s="179">
        <v>0</v>
      </c>
      <c r="C18" s="186">
        <v>1</v>
      </c>
      <c r="D18" s="207">
        <f t="shared" si="0"/>
        <v>1</v>
      </c>
    </row>
    <row r="19" spans="1:4" x14ac:dyDescent="0.3">
      <c r="A19" s="190" t="s">
        <v>147</v>
      </c>
      <c r="B19" s="179">
        <v>3</v>
      </c>
      <c r="C19" s="186">
        <v>4</v>
      </c>
      <c r="D19" s="207">
        <f t="shared" si="0"/>
        <v>7</v>
      </c>
    </row>
    <row r="20" spans="1:4" ht="14.4" customHeight="1" x14ac:dyDescent="0.3">
      <c r="A20" s="191" t="s">
        <v>196</v>
      </c>
      <c r="B20" s="179">
        <v>0</v>
      </c>
      <c r="C20" s="186">
        <v>2</v>
      </c>
      <c r="D20" s="207">
        <f t="shared" si="0"/>
        <v>2</v>
      </c>
    </row>
    <row r="21" spans="1:4" x14ac:dyDescent="0.3">
      <c r="A21" s="108" t="s">
        <v>197</v>
      </c>
      <c r="B21" s="179">
        <v>0</v>
      </c>
      <c r="C21" s="179">
        <v>0</v>
      </c>
      <c r="D21" s="207">
        <f t="shared" si="0"/>
        <v>0</v>
      </c>
    </row>
    <row r="22" spans="1:4" x14ac:dyDescent="0.3">
      <c r="A22" s="190" t="s">
        <v>148</v>
      </c>
      <c r="B22" s="179">
        <v>1</v>
      </c>
      <c r="C22" s="179">
        <v>2</v>
      </c>
      <c r="D22" s="207">
        <f t="shared" si="0"/>
        <v>3</v>
      </c>
    </row>
    <row r="23" spans="1:4" x14ac:dyDescent="0.3">
      <c r="A23" s="190" t="s">
        <v>149</v>
      </c>
      <c r="B23" s="179">
        <v>2</v>
      </c>
      <c r="C23" s="179">
        <v>1</v>
      </c>
      <c r="D23" s="207">
        <f t="shared" si="0"/>
        <v>3</v>
      </c>
    </row>
    <row r="24" spans="1:4" x14ac:dyDescent="0.3">
      <c r="A24" s="190" t="s">
        <v>150</v>
      </c>
      <c r="B24" s="179">
        <v>0</v>
      </c>
      <c r="C24" s="179">
        <v>0</v>
      </c>
      <c r="D24" s="207">
        <f t="shared" si="0"/>
        <v>0</v>
      </c>
    </row>
    <row r="25" spans="1:4" x14ac:dyDescent="0.3">
      <c r="A25" s="190" t="s">
        <v>151</v>
      </c>
      <c r="B25" s="179">
        <v>3</v>
      </c>
      <c r="C25" s="179">
        <v>5</v>
      </c>
      <c r="D25" s="207">
        <f t="shared" si="0"/>
        <v>8</v>
      </c>
    </row>
    <row r="26" spans="1:4" x14ac:dyDescent="0.3">
      <c r="A26" s="190" t="s">
        <v>152</v>
      </c>
      <c r="B26" s="179">
        <v>1</v>
      </c>
      <c r="C26" s="179">
        <v>1</v>
      </c>
      <c r="D26" s="207">
        <f t="shared" si="0"/>
        <v>2</v>
      </c>
    </row>
    <row r="27" spans="1:4" x14ac:dyDescent="0.3">
      <c r="A27" s="190" t="s">
        <v>153</v>
      </c>
      <c r="B27" s="179">
        <v>1</v>
      </c>
      <c r="C27" s="179">
        <v>1</v>
      </c>
      <c r="D27" s="207">
        <f t="shared" si="0"/>
        <v>2</v>
      </c>
    </row>
    <row r="28" spans="1:4" x14ac:dyDescent="0.3">
      <c r="A28" s="190" t="s">
        <v>209</v>
      </c>
      <c r="B28" s="179">
        <v>2</v>
      </c>
      <c r="C28" s="179">
        <v>3</v>
      </c>
      <c r="D28" s="207">
        <f t="shared" si="0"/>
        <v>5</v>
      </c>
    </row>
    <row r="29" spans="1:4" x14ac:dyDescent="0.3">
      <c r="A29" s="195" t="s">
        <v>159</v>
      </c>
      <c r="B29" s="180">
        <f>SUM(B12:B28)</f>
        <v>18</v>
      </c>
      <c r="C29" s="180">
        <f>SUM(C12:C28)</f>
        <v>29</v>
      </c>
      <c r="D29" s="204">
        <f>SUM(D12:D28)</f>
        <v>47</v>
      </c>
    </row>
    <row r="31" spans="1:4" x14ac:dyDescent="0.3">
      <c r="A31" s="165" t="s">
        <v>210</v>
      </c>
    </row>
    <row r="33" spans="1:10" x14ac:dyDescent="0.3">
      <c r="A33" s="165" t="s">
        <v>198</v>
      </c>
    </row>
    <row r="34" spans="1:10" x14ac:dyDescent="0.3">
      <c r="A34" s="336"/>
      <c r="B34" s="337"/>
      <c r="C34" s="337"/>
      <c r="D34" s="338"/>
      <c r="E34" s="196"/>
      <c r="F34" s="157"/>
      <c r="G34" s="157"/>
      <c r="H34" s="157"/>
      <c r="I34" s="169"/>
      <c r="J34" s="169"/>
    </row>
    <row r="35" spans="1:10" x14ac:dyDescent="0.3">
      <c r="A35" s="339"/>
      <c r="B35" s="340"/>
      <c r="C35" s="340"/>
      <c r="D35" s="341"/>
      <c r="E35" s="196"/>
      <c r="F35" s="157"/>
      <c r="G35" s="157"/>
      <c r="H35" s="157"/>
      <c r="I35" s="169"/>
      <c r="J35" s="169"/>
    </row>
    <row r="36" spans="1:10" x14ac:dyDescent="0.3">
      <c r="A36" s="339"/>
      <c r="B36" s="340"/>
      <c r="C36" s="340"/>
      <c r="D36" s="341"/>
      <c r="E36" s="196"/>
      <c r="F36" s="157"/>
      <c r="G36" s="157"/>
      <c r="H36" s="157"/>
      <c r="I36" s="169"/>
      <c r="J36" s="169"/>
    </row>
    <row r="37" spans="1:10" x14ac:dyDescent="0.3">
      <c r="A37" s="339"/>
      <c r="B37" s="340"/>
      <c r="C37" s="340"/>
      <c r="D37" s="341"/>
      <c r="E37" s="196"/>
      <c r="F37" s="157"/>
      <c r="G37" s="157"/>
      <c r="H37" s="157"/>
      <c r="I37" s="169"/>
      <c r="J37" s="169"/>
    </row>
    <row r="38" spans="1:10" x14ac:dyDescent="0.3">
      <c r="A38" s="339"/>
      <c r="B38" s="340"/>
      <c r="C38" s="340"/>
      <c r="D38" s="341"/>
      <c r="E38" s="196"/>
      <c r="F38" s="157"/>
      <c r="G38" s="157"/>
      <c r="H38" s="157"/>
      <c r="I38" s="169"/>
      <c r="J38" s="169"/>
    </row>
    <row r="39" spans="1:10" x14ac:dyDescent="0.3">
      <c r="A39" s="342"/>
      <c r="B39" s="343"/>
      <c r="C39" s="343"/>
      <c r="D39" s="344"/>
      <c r="E39" s="196"/>
      <c r="F39" s="157"/>
      <c r="G39" s="157"/>
      <c r="H39" s="157"/>
      <c r="I39" s="169"/>
      <c r="J39" s="169"/>
    </row>
  </sheetData>
  <protectedRanges>
    <protectedRange sqref="A34:H39" name="Intervalo2_1"/>
    <protectedRange sqref="B14:B28" name="Intervalo1_3_1_1"/>
    <protectedRange sqref="C14:C28" name="Intervalo1_3"/>
  </protectedRanges>
  <mergeCells count="5">
    <mergeCell ref="A5:C5"/>
    <mergeCell ref="A6:C6"/>
    <mergeCell ref="D9:D11"/>
    <mergeCell ref="A9:A11"/>
    <mergeCell ref="A34:D39"/>
  </mergeCells>
  <pageMargins left="0.78740157480314965" right="0.23622047244094491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4</vt:i4>
      </vt:variant>
    </vt:vector>
  </HeadingPairs>
  <TitlesOfParts>
    <vt:vector size="11" baseType="lpstr">
      <vt:lpstr>Resumo Nacional</vt:lpstr>
      <vt:lpstr>DRN</vt:lpstr>
      <vt:lpstr>DRC</vt:lpstr>
      <vt:lpstr>DR Norte</vt:lpstr>
      <vt:lpstr>DRLVT</vt:lpstr>
      <vt:lpstr>DRA</vt:lpstr>
      <vt:lpstr>DRG</vt:lpstr>
      <vt:lpstr>DRA!Área_de_Impressão</vt:lpstr>
      <vt:lpstr>DRG!Área_de_Impressão</vt:lpstr>
      <vt:lpstr>'DR Norte'!Títulos_de_Impressão</vt:lpstr>
      <vt:lpstr>'Resumo Nacional'!Títulos_de_Impressão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2017-11-20T11:44:29Z</dcterms:modified>
</cp:coreProperties>
</file>