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\\scfsh\areas\DFP\Comum\CURSOS DE APRENDIZAGEM_PORTARIA_70_2022\Regulamento APZ 2022_3.ª revisão_janeiro2026\ANEXOS\"/>
    </mc:Choice>
  </mc:AlternateContent>
  <xr:revisionPtr revIDLastSave="0" documentId="8_{0DB5420D-7F20-4623-BE2B-71E003D9CFAA}" xr6:coauthVersionLast="47" xr6:coauthVersionMax="47" xr10:uidLastSave="{00000000-0000-0000-0000-000000000000}"/>
  <bookViews>
    <workbookView xWindow="-120" yWindow="-120" windowWidth="29040" windowHeight="15720" tabRatio="670" activeTab="4" xr2:uid="{00000000-000D-0000-FFFF-FFFF00000000}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Z28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X26" i="7" l="1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W8" i="7" l="1"/>
  <c r="AA8" i="7" s="1"/>
  <c r="AB8" i="7" s="1"/>
  <c r="W9" i="7"/>
  <c r="AA9" i="7" s="1"/>
  <c r="AB9" i="7" s="1"/>
  <c r="W10" i="7"/>
  <c r="AA10" i="7" s="1"/>
  <c r="AB10" i="7" s="1"/>
  <c r="W11" i="7"/>
  <c r="AA11" i="7" s="1"/>
  <c r="AB11" i="7" s="1"/>
  <c r="W12" i="7"/>
  <c r="AA12" i="7" s="1"/>
  <c r="AB12" i="7" s="1"/>
  <c r="W13" i="7"/>
  <c r="AA13" i="7" s="1"/>
  <c r="AB13" i="7" s="1"/>
  <c r="W14" i="7"/>
  <c r="AA14" i="7" s="1"/>
  <c r="AB14" i="7" s="1"/>
  <c r="W15" i="7"/>
  <c r="AA15" i="7" s="1"/>
  <c r="AB15" i="7" s="1"/>
  <c r="W16" i="7"/>
  <c r="AA16" i="7" s="1"/>
  <c r="AB16" i="7" s="1"/>
  <c r="W17" i="7"/>
  <c r="AA17" i="7" s="1"/>
  <c r="AB17" i="7" s="1"/>
  <c r="W18" i="7"/>
  <c r="AA18" i="7" s="1"/>
  <c r="AB18" i="7" s="1"/>
  <c r="W19" i="7"/>
  <c r="AA19" i="7" s="1"/>
  <c r="AB19" i="7" s="1"/>
  <c r="W20" i="7"/>
  <c r="AA20" i="7" s="1"/>
  <c r="AB20" i="7" s="1"/>
  <c r="W21" i="7"/>
  <c r="AA21" i="7" s="1"/>
  <c r="AB21" i="7" s="1"/>
  <c r="W22" i="7"/>
  <c r="AA22" i="7" s="1"/>
  <c r="AB22" i="7" s="1"/>
  <c r="W23" i="7"/>
  <c r="AA23" i="7" s="1"/>
  <c r="AB23" i="7" s="1"/>
  <c r="W24" i="7"/>
  <c r="AA24" i="7" s="1"/>
  <c r="AB24" i="7" s="1"/>
  <c r="W25" i="7"/>
  <c r="AA25" i="7" s="1"/>
  <c r="AB25" i="7" s="1"/>
  <c r="W26" i="7"/>
  <c r="AA26" i="7" s="1"/>
  <c r="AB26" i="7" s="1"/>
  <c r="W7" i="7"/>
  <c r="AA7" i="7" s="1"/>
  <c r="AA28" i="7" l="1"/>
  <c r="AB7" i="7"/>
  <c r="AB28" i="7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7" i="7" l="1"/>
  <c r="T8" i="7" l="1"/>
  <c r="G9" i="4"/>
  <c r="L28" i="7"/>
  <c r="N28" i="7"/>
  <c r="O28" i="7"/>
  <c r="P28" i="7"/>
  <c r="R28" i="7"/>
  <c r="U28" i="7"/>
  <c r="J28" i="7"/>
  <c r="T28" i="7" l="1"/>
  <c r="G16" i="4" l="1"/>
  <c r="G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Z4" authorId="0" shapeId="0" xr:uid="{F78E4C43-E0E4-4BC8-9C78-2130818F9F85}">
      <text>
        <r>
          <rPr>
            <sz val="9"/>
            <color indexed="81"/>
            <rFont val="Calibri"/>
            <family val="2"/>
            <scheme val="minor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<sst xmlns="http://schemas.openxmlformats.org/spreadsheetml/2006/main" count="390" uniqueCount="367">
  <si>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</si>
  <si>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</si>
  <si>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</si>
  <si>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</si>
  <si>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</si>
  <si>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</si>
  <si>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</si>
  <si>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</si>
  <si>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</si>
  <si>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</si>
  <si>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</si>
  <si>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</si>
  <si>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</si>
  <si>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</si>
  <si>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</si>
  <si>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</si>
  <si>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</si>
  <si>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</si>
  <si>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</si>
  <si>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</si>
  <si>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</si>
  <si>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</si>
  <si>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</si>
  <si>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</si>
  <si>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</si>
  <si>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</si>
  <si>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</si>
  <si>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</si>
  <si>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</si>
  <si>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</si>
  <si>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</si>
  <si>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</si>
  <si>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</si>
  <si>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</si>
  <si>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</si>
  <si>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</si>
  <si>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</si>
  <si>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</si>
  <si>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</si>
  <si>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</si>
  <si>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</si>
  <si>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</si>
  <si>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</si>
  <si>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</si>
  <si>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</si>
  <si>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</si>
  <si>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</si>
  <si>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</si>
  <si>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</si>
  <si>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</si>
  <si>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</si>
  <si>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</si>
  <si>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</si>
  <si>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</si>
  <si>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</si>
  <si>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</si>
  <si>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</si>
  <si>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</si>
  <si>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</si>
  <si>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</si>
  <si>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</si>
  <si>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</si>
  <si>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</si>
  <si>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</si>
  <si>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</si>
  <si>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</si>
  <si>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</si>
  <si>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</si>
  <si>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</si>
  <si>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</si>
  <si>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</si>
  <si>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</si>
  <si>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</si>
  <si>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</si>
  <si>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</si>
  <si>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</si>
  <si>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</si>
  <si>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</si>
  <si>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horas de Formação</t>
  </si>
  <si>
    <t>Volume de dias de Formação</t>
  </si>
  <si>
    <t>SC</t>
  </si>
  <si>
    <t>C</t>
  </si>
  <si>
    <t>T</t>
  </si>
  <si>
    <t>FPCT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</si>
  <si>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</si>
  <si>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</si>
  <si>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</si>
  <si>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</si>
  <si>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</si>
  <si>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</si>
  <si>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</si>
  <si>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</si>
  <si>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</si>
  <si>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</si>
  <si>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</si>
  <si>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</si>
  <si>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</si>
  <si>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</si>
  <si>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</si>
  <si>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</si>
  <si>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</si>
  <si>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</si>
  <si>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</si>
  <si>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</si>
  <si>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</si>
  <si>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</si>
  <si>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</si>
  <si>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</si>
  <si>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</si>
  <si>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</si>
  <si>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</si>
  <si>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</si>
  <si>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</si>
  <si>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</si>
  <si>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</si>
  <si>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</si>
  <si>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</si>
  <si>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</si>
  <si>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</si>
  <si>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</si>
  <si>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</si>
  <si>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</si>
  <si>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</si>
  <si>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</si>
  <si>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</si>
  <si>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</si>
  <si>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</si>
  <si>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</si>
  <si>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</si>
  <si>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</si>
  <si>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</si>
  <si>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</si>
  <si>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</si>
  <si>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</si>
  <si>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</si>
  <si>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</si>
  <si>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</si>
  <si>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</si>
  <si>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</si>
  <si>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</si>
  <si>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</si>
  <si>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</si>
  <si>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</si>
  <si>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</si>
  <si>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</si>
  <si>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</si>
  <si>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</si>
  <si>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</si>
  <si>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</si>
  <si>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</si>
  <si>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</si>
  <si>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</si>
  <si>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</si>
  <si>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</si>
  <si>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</si>
  <si>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</si>
  <si>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</si>
  <si>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</si>
  <si>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</si>
  <si>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</si>
  <si>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</si>
  <si>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</si>
  <si>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</si>
  <si>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</si>
  <si>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</si>
  <si>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</si>
  <si>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</si>
  <si>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</si>
  <si>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</si>
  <si>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</si>
  <si>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</si>
  <si>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</si>
  <si>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</si>
  <si>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</si>
  <si>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</si>
  <si>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</si>
  <si>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</si>
  <si>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</si>
  <si>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</si>
  <si>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</si>
  <si>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</si>
  <si>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</si>
  <si>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</si>
  <si>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</si>
  <si>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</si>
  <si>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</si>
  <si>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</si>
  <si>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</si>
  <si>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</si>
  <si>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Técnico/a de Ourivesaria</t>
  </si>
  <si>
    <t>Técnico/a de Vidro Artístico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</si>
  <si>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</si>
  <si>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</si>
  <si>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</si>
  <si>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</si>
  <si>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</si>
  <si>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</si>
  <si>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</si>
  <si>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</si>
  <si>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</si>
  <si>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</si>
  <si>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</si>
  <si>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</si>
  <si>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</si>
  <si>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</si>
  <si>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</si>
  <si>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</si>
  <si>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</si>
  <si>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</si>
  <si>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</si>
  <si>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</si>
  <si>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</si>
  <si>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</si>
  <si>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</si>
  <si>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e Programação CNC</t>
  </si>
  <si>
    <t>Técnico/a de Planeamento Industrial de Metalurgia e Metalomecânica</t>
  </si>
  <si>
    <t>Técnico/a de Projeto de Moldes e Modelos - Fundição</t>
  </si>
  <si>
    <t>Técnico/a de Projeto Aeronáutico</t>
  </si>
  <si>
    <t>Desenhador/a de Sistemas de Refrigeração e Climatização</t>
  </si>
  <si>
    <t>Técnico/a de Eletrotecnia</t>
  </si>
  <si>
    <t>Técnico/a de Instalações Elétricas</t>
  </si>
  <si>
    <t>Técnico/a de Refrigeração e Climatização</t>
  </si>
  <si>
    <t xml:space="preserve">Técnico/a de Redes Elétricas 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</si>
  <si>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</si>
  <si>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</si>
  <si>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</si>
  <si>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</si>
  <si>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</si>
  <si>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</si>
  <si>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</si>
  <si>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</si>
  <si>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</si>
  <si>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</si>
  <si>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</si>
  <si>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</si>
  <si>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</si>
  <si>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</si>
  <si>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</si>
  <si>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</si>
  <si>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</si>
  <si>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</si>
  <si>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</si>
  <si>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</si>
  <si>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</si>
  <si>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</si>
  <si>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</si>
  <si>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</si>
  <si>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Tecelagem</t>
  </si>
  <si>
    <t>Técnico/a de Cerâmica</t>
  </si>
  <si>
    <t>Técnico/a de Cerâmica Criativa</t>
  </si>
  <si>
    <t>Técnico/a de Gestão da Produção da Indústria da Cortiça</t>
  </si>
  <si>
    <t xml:space="preserve">Técnico/a de Acabamento de Madeira e Mobiliário </t>
  </si>
  <si>
    <t xml:space="preserve">Técnico/a de Pintura Cerâmica </t>
  </si>
  <si>
    <t>Técnico/a de Desenho da Construção Civil</t>
  </si>
  <si>
    <t>Técnico/a de Ensaios da Construção Civil e Obras Públicas</t>
  </si>
  <si>
    <t>Técnico/a de Medições e Orçamentos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</si>
  <si>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</si>
  <si>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</si>
  <si>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</si>
  <si>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</si>
  <si>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</si>
  <si>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</si>
  <si>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>Técnico/a de Aquicultura</t>
  </si>
  <si>
    <t>Técnico/a de Ótica Ocular</t>
  </si>
  <si>
    <t>Técnico/a Auxiliar de Saúde</t>
  </si>
  <si>
    <t>Técnico/a de Termalismo</t>
  </si>
  <si>
    <t>Técnico/a de Ação Educativa</t>
  </si>
  <si>
    <t>Animador/a Sociocultural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</si>
  <si>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</si>
  <si>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</si>
  <si>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</si>
  <si>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</si>
  <si>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</si>
  <si>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</si>
  <si>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</si>
  <si>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</si>
  <si>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Gestão do Ambiente</t>
  </si>
  <si>
    <t>Técnico/a de Proteção Civil</t>
  </si>
  <si>
    <t>Técnico/a de Socorros e Emergências de Aeródromo</t>
  </si>
  <si>
    <t xml:space="preserve">225. História e Arqueologia </t>
  </si>
  <si>
    <t>9.</t>
  </si>
  <si>
    <t>Montante subsídio turma / curso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</si>
  <si>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</si>
  <si>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</si>
  <si>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</si>
  <si>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</si>
  <si>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</si>
  <si>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</si>
  <si>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</si>
  <si>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</si>
  <si>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</si>
  <si>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</si>
  <si>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</si>
  <si>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</si>
  <si>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</si>
  <si>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Soldadura</t>
  </si>
  <si>
    <t>Tipologia de Operação</t>
  </si>
  <si>
    <t xml:space="preserve"> MINISTÉRIO DO TRABALHO, SOLIDARIEDADE E SEGURANÇA SOCIAL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</si>
  <si>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</si>
  <si>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</si>
  <si>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</si>
  <si>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</si>
  <si>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</si>
  <si>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</si>
  <si>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</si>
  <si>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</si>
  <si>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</si>
  <si>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</si>
  <si>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</si>
  <si>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</si>
  <si>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</si>
  <si>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Som</t>
  </si>
  <si>
    <t>Técnico/a de Vídeo</t>
  </si>
  <si>
    <t>Técnico/a Instalador/a de Sistemas Térmicos de Energias Renováveis</t>
  </si>
  <si>
    <t>Cabeleireiro/a</t>
  </si>
  <si>
    <t>727.Ciências Farmacêuticas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</si>
  <si>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</si>
  <si>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</si>
  <si>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</si>
  <si>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</si>
  <si>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</si>
  <si>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</si>
  <si>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N.º de formandos &lt; 15</t>
  </si>
  <si>
    <t>Horas por componente de formação</t>
  </si>
  <si>
    <t>Dias</t>
  </si>
  <si>
    <t>Custo curso / 
dia</t>
  </si>
  <si>
    <t>Rúbrica 2 - Custos Unitários</t>
  </si>
  <si>
    <t>Rúbrica 1 - Formandos</t>
  </si>
  <si>
    <t>Custos</t>
  </si>
  <si>
    <t>TOTAIS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</si>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</sst>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7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9"/>
      <color indexed="8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2" fillId="0" borderId="0"/>
    <xf numFmtId="0" fontId="19" fillId="0" borderId="0"/>
    <xf numFmtId="44" fontId="26" fillId="0" borderId="0" applyFont="0" applyFill="0" applyBorder="0" applyAlignment="0" applyProtection="0"/>
  </cellStyleXfs>
  <cellXfs count="529">
    <xf numFmtId="0" fontId="0" fillId="0" borderId="0" xfId="0"/>
    <xf numFmtId="0" fontId="1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8" fillId="4" borderId="0" xfId="0" applyFont="1" applyFill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5" fillId="3" borderId="0" xfId="0" applyFont="1" applyFill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3" fillId="0" borderId="0" xfId="0" applyFont="1"/>
    <xf numFmtId="0" fontId="1" fillId="2" borderId="0" xfId="0" applyFont="1" applyFill="1"/>
    <xf numFmtId="0" fontId="2" fillId="2" borderId="0" xfId="0" applyFont="1" applyFill="1" applyAlignment="1" applyProtection="1">
      <alignment wrapText="1" shrinkToFit="1"/>
      <protection locked="0"/>
    </xf>
    <xf numFmtId="0" fontId="2" fillId="2" borderId="0" xfId="0" applyFont="1" applyFill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5" fillId="2" borderId="0" xfId="0" applyFont="1" applyFill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/>
    <xf numFmtId="0" fontId="17" fillId="2" borderId="0" xfId="0" applyFont="1" applyFill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0" borderId="8" xfId="0" applyFont="1" applyBorder="1"/>
    <xf numFmtId="0" fontId="17" fillId="0" borderId="1" xfId="0" applyFont="1" applyBorder="1"/>
    <xf numFmtId="0" fontId="17" fillId="0" borderId="2" xfId="0" applyFont="1" applyBorder="1"/>
    <xf numFmtId="0" fontId="5" fillId="2" borderId="0" xfId="0" applyFont="1" applyFill="1" applyAlignment="1">
      <alignment horizontal="center"/>
    </xf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10" fillId="2" borderId="4" xfId="0" applyFont="1" applyFill="1" applyBorder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1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171" fontId="9" fillId="9" borderId="13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71" fontId="2" fillId="0" borderId="0" xfId="0" applyNumberFormat="1" applyFont="1" applyProtection="1">
      <protection locked="0"/>
    </xf>
    <xf numFmtId="173" fontId="16" fillId="9" borderId="13" xfId="0" applyNumberFormat="1" applyFont="1" applyFill="1" applyBorder="1" applyAlignment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9" fillId="5" borderId="0" xfId="0" applyFont="1" applyFill="1"/>
    <xf numFmtId="0" fontId="2" fillId="0" borderId="0" xfId="0" quotePrefix="1" applyFont="1" applyProtection="1">
      <protection locked="0"/>
    </xf>
    <xf numFmtId="0" fontId="9" fillId="9" borderId="13" xfId="0" applyFont="1" applyFill="1" applyBorder="1" applyAlignment="1">
      <alignment horizontal="right" vertical="center"/>
    </xf>
    <xf numFmtId="171" fontId="2" fillId="0" borderId="4" xfId="0" applyNumberFormat="1" applyFont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171" fontId="2" fillId="0" borderId="2" xfId="0" applyNumberFormat="1" applyFont="1" applyBorder="1" applyProtection="1"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172" fontId="12" fillId="11" borderId="10" xfId="0" applyNumberFormat="1" applyFont="1" applyFill="1" applyBorder="1" applyAlignment="1">
      <alignment vertical="center"/>
    </xf>
    <xf numFmtId="172" fontId="12" fillId="11" borderId="13" xfId="0" applyNumberFormat="1" applyFont="1" applyFill="1" applyBorder="1" applyAlignment="1">
      <alignment vertical="center"/>
    </xf>
    <xf numFmtId="3" fontId="12" fillId="11" borderId="13" xfId="0" applyNumberFormat="1" applyFont="1" applyFill="1" applyBorder="1" applyAlignment="1">
      <alignment horizontal="center" vertical="center" shrinkToFit="1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right" vertical="center"/>
    </xf>
    <xf numFmtId="3" fontId="12" fillId="11" borderId="14" xfId="0" applyNumberFormat="1" applyFont="1" applyFill="1" applyBorder="1" applyAlignment="1">
      <alignment vertical="center"/>
    </xf>
    <xf numFmtId="3" fontId="12" fillId="11" borderId="15" xfId="0" applyNumberFormat="1" applyFont="1" applyFill="1" applyBorder="1" applyAlignment="1">
      <alignment vertical="center"/>
    </xf>
    <xf numFmtId="3" fontId="12" fillId="11" borderId="2" xfId="0" applyNumberFormat="1" applyFont="1" applyFill="1" applyBorder="1" applyAlignment="1">
      <alignment vertical="center"/>
    </xf>
    <xf numFmtId="0" fontId="2" fillId="11" borderId="1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 vertical="center" wrapText="1"/>
      <protection locked="0"/>
    </xf>
    <xf numFmtId="3" fontId="9" fillId="2" borderId="13" xfId="0" applyNumberFormat="1" applyFont="1" applyFill="1" applyBorder="1" applyAlignment="1" applyProtection="1">
      <alignment horizontal="right" vertical="center"/>
      <protection locked="0"/>
    </xf>
    <xf numFmtId="3" fontId="9" fillId="9" borderId="13" xfId="0" applyNumberFormat="1" applyFont="1" applyFill="1" applyBorder="1" applyAlignment="1">
      <alignment horizontal="right" vertical="center"/>
    </xf>
    <xf numFmtId="173" fontId="9" fillId="0" borderId="13" xfId="0" applyNumberFormat="1" applyFont="1" applyBorder="1" applyAlignment="1" applyProtection="1">
      <alignment horizontal="right" vertical="center"/>
      <protection locked="0"/>
    </xf>
    <xf numFmtId="173" fontId="9" fillId="9" borderId="13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11" borderId="1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172" fontId="24" fillId="0" borderId="16" xfId="0" applyNumberFormat="1" applyFont="1" applyBorder="1" applyAlignment="1">
      <alignment horizontal="center" vertical="center" wrapText="1"/>
    </xf>
    <xf numFmtId="172" fontId="17" fillId="0" borderId="16" xfId="3" applyNumberFormat="1" applyFont="1" applyFill="1" applyBorder="1" applyAlignment="1">
      <alignment horizontal="center" vertical="center"/>
    </xf>
    <xf numFmtId="172" fontId="17" fillId="0" borderId="16" xfId="3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 shrinkToFit="1"/>
    </xf>
    <xf numFmtId="0" fontId="6" fillId="0" borderId="6" xfId="0" applyFont="1" applyBorder="1" applyAlignment="1">
      <alignment horizontal="center" wrapText="1" shrinkToFit="1"/>
    </xf>
    <xf numFmtId="0" fontId="6" fillId="0" borderId="7" xfId="0" applyFont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3" fillId="2" borderId="0" xfId="0" applyFont="1" applyFill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justify" vertical="justify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 applyProtection="1">
      <alignment horizontal="left" vertical="center"/>
      <protection locked="0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2" borderId="0" xfId="0" applyFont="1" applyFill="1" applyAlignment="1">
      <alignment horizontal="left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right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2" borderId="0" xfId="0" applyFont="1" applyFill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0" fillId="3" borderId="4" xfId="0" applyFont="1" applyFill="1" applyBorder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6" xfId="0" applyFont="1" applyFill="1" applyBorder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9" fillId="11" borderId="14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>
      <alignment horizontal="center" vertical="center" wrapText="1" shrinkToFit="1"/>
    </xf>
    <xf numFmtId="0" fontId="9" fillId="11" borderId="15" xfId="0" applyFont="1" applyFill="1" applyBorder="1" applyAlignment="1">
      <alignment horizontal="center" vertical="center" wrapText="1" shrinkToFit="1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5" fillId="11" borderId="10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10" fillId="11" borderId="7" xfId="0" applyFont="1" applyFill="1" applyBorder="1" applyProtection="1">
      <protection locked="0"/>
    </xf>
    <xf numFmtId="0" fontId="5" fillId="11" borderId="10" xfId="0" applyFont="1" applyFill="1" applyBorder="1" applyAlignment="1" applyProtection="1">
      <alignment horizontal="center" vertical="center"/>
      <protection locked="0"/>
    </xf>
    <xf numFmtId="0" fontId="10" fillId="11" borderId="11" xfId="0" applyFont="1" applyFill="1" applyBorder="1" applyProtection="1">
      <protection locked="0"/>
    </xf>
    <xf numFmtId="0" fontId="16" fillId="11" borderId="8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3" fontId="12" fillId="11" borderId="14" xfId="0" applyNumberFormat="1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 applyProtection="1">
      <alignment horizontal="center" vertical="center" shrinkToFit="1"/>
      <protection locked="0"/>
    </xf>
    <xf numFmtId="0" fontId="5" fillId="11" borderId="9" xfId="0" applyFont="1" applyFill="1" applyBorder="1" applyAlignment="1" applyProtection="1">
      <alignment horizontal="center" vertical="center" shrinkToFit="1"/>
      <protection locked="0"/>
    </xf>
    <xf numFmtId="0" fontId="5" fillId="11" borderId="15" xfId="0" applyFont="1" applyFill="1" applyBorder="1" applyAlignment="1" applyProtection="1">
      <alignment horizontal="center" vertical="center" shrinkToFit="1"/>
      <protection locked="0"/>
    </xf>
    <xf numFmtId="3" fontId="12" fillId="11" borderId="14" xfId="0" applyNumberFormat="1" applyFont="1" applyFill="1" applyBorder="1" applyAlignment="1">
      <alignment horizontal="center" vertical="center" shrinkToFit="1"/>
    </xf>
    <xf numFmtId="3" fontId="12" fillId="11" borderId="15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3" fontId="9" fillId="9" borderId="14" xfId="0" applyNumberFormat="1" applyFont="1" applyFill="1" applyBorder="1" applyAlignment="1">
      <alignment horizontal="right" vertical="center"/>
    </xf>
    <xf numFmtId="3" fontId="9" fillId="9" borderId="15" xfId="0" applyNumberFormat="1" applyFont="1" applyFill="1" applyBorder="1" applyAlignment="1">
      <alignment horizontal="right" vertical="center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10" fillId="11" borderId="12" xfId="0" applyFont="1" applyFill="1" applyBorder="1" applyAlignment="1" applyProtection="1">
      <alignment horizontal="center" vertical="center" wrapText="1"/>
      <protection locked="0"/>
    </xf>
    <xf numFmtId="0" fontId="10" fillId="11" borderId="11" xfId="0" applyFont="1" applyFill="1" applyBorder="1" applyAlignment="1" applyProtection="1">
      <alignment horizontal="center" vertical="center" wrapText="1"/>
      <protection locked="0"/>
    </xf>
    <xf numFmtId="0" fontId="0" fillId="11" borderId="12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textRotation="90" wrapText="1"/>
      <protection locked="0"/>
    </xf>
    <xf numFmtId="0" fontId="10" fillId="11" borderId="2" xfId="0" applyFont="1" applyFill="1" applyBorder="1" applyProtection="1">
      <protection locked="0"/>
    </xf>
    <xf numFmtId="0" fontId="10" fillId="11" borderId="3" xfId="0" applyFont="1" applyFill="1" applyBorder="1" applyAlignment="1" applyProtection="1">
      <alignment textRotation="90"/>
      <protection locked="0"/>
    </xf>
    <xf numFmtId="0" fontId="10" fillId="11" borderId="4" xfId="0" applyFont="1" applyFill="1" applyBorder="1" applyProtection="1">
      <protection locked="0"/>
    </xf>
    <xf numFmtId="0" fontId="10" fillId="11" borderId="5" xfId="0" applyFont="1" applyFill="1" applyBorder="1" applyAlignment="1" applyProtection="1">
      <alignment textRotation="90"/>
      <protection locked="0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0" xfId="0" applyFont="1" applyFill="1" applyAlignment="1" applyProtection="1">
      <alignment wrapText="1"/>
      <protection locked="0"/>
    </xf>
    <xf numFmtId="0" fontId="10" fillId="11" borderId="4" xfId="0" applyFont="1" applyFill="1" applyBorder="1" applyAlignment="1" applyProtection="1">
      <alignment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wrapText="1"/>
      <protection locked="0"/>
    </xf>
    <xf numFmtId="0" fontId="10" fillId="11" borderId="7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5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5" xfId="0" applyFont="1" applyBorder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>
      <alignment horizontal="right" vertical="center" shrinkToFit="1"/>
    </xf>
    <xf numFmtId="0" fontId="12" fillId="2" borderId="2" xfId="0" applyFont="1" applyFill="1" applyBorder="1"/>
    <xf numFmtId="0" fontId="3" fillId="0" borderId="10" xfId="0" applyFont="1" applyBorder="1"/>
    <xf numFmtId="173" fontId="12" fillId="10" borderId="14" xfId="0" applyNumberFormat="1" applyFont="1" applyFill="1" applyBorder="1" applyAlignment="1">
      <alignment horizontal="right" vertical="center" shrinkToFit="1"/>
    </xf>
    <xf numFmtId="173" fontId="12" fillId="10" borderId="9" xfId="0" applyNumberFormat="1" applyFont="1" applyFill="1" applyBorder="1" applyAlignment="1">
      <alignment horizontal="right" vertical="center" shrinkToFit="1"/>
    </xf>
    <xf numFmtId="173" fontId="12" fillId="10" borderId="15" xfId="0" applyNumberFormat="1" applyFont="1" applyFill="1" applyBorder="1" applyAlignment="1">
      <alignment horizontal="right" vertical="center" shrinkToFit="1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>
      <alignment horizontal="right" vertical="center" shrinkToFit="1"/>
    </xf>
    <xf numFmtId="171" fontId="2" fillId="6" borderId="9" xfId="0" applyNumberFormat="1" applyFont="1" applyFill="1" applyBorder="1" applyAlignment="1">
      <alignment horizontal="right" vertical="center" shrinkToFit="1"/>
    </xf>
    <xf numFmtId="171" fontId="2" fillId="6" borderId="15" xfId="0" applyNumberFormat="1" applyFont="1" applyFill="1" applyBorder="1" applyAlignment="1">
      <alignment horizontal="right" vertical="center" shrinkToFit="1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234043</xdr:colOff>
      <xdr:row>73</xdr:row>
      <xdr:rowOff>92529</xdr:rowOff>
    </xdr:from>
    <xdr:to>
      <xdr:col>12</xdr:col>
      <xdr:colOff>201386</xdr:colOff>
      <xdr:row>77</xdr:row>
      <xdr:rowOff>54429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6F4F80-3FD9-4675-986F-4005D9A4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9622972"/>
          <a:ext cx="2416629" cy="484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6</xdr:col>
      <xdr:colOff>211016</xdr:colOff>
      <xdr:row>55</xdr:row>
      <xdr:rowOff>5862</xdr:rowOff>
    </xdr:from>
    <xdr:to>
      <xdr:col>13</xdr:col>
      <xdr:colOff>136491</xdr:colOff>
      <xdr:row>58</xdr:row>
      <xdr:rowOff>3768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0306F0-DA04-4161-95C5-6CCC55F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185" y="8399585"/>
          <a:ext cx="2416629" cy="484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45</xdr:row>
      <xdr:rowOff>31750</xdr:rowOff>
    </xdr:from>
    <xdr:to>
      <xdr:col>15</xdr:col>
      <xdr:colOff>251279</xdr:colOff>
      <xdr:row>49</xdr:row>
      <xdr:rowOff>8164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32F169-A7DF-4EF8-946F-553067521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50" y="7804150"/>
          <a:ext cx="2416629" cy="484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592016</xdr:colOff>
      <xdr:row>49</xdr:row>
      <xdr:rowOff>23446</xdr:rowOff>
    </xdr:from>
    <xdr:to>
      <xdr:col>6</xdr:col>
      <xdr:colOff>36845</xdr:colOff>
      <xdr:row>52</xdr:row>
      <xdr:rowOff>50660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FA8671-D1F4-4DEC-8F0D-CEC8F0CA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647" y="8112369"/>
          <a:ext cx="2416629" cy="4844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404447</xdr:colOff>
      <xdr:row>54</xdr:row>
      <xdr:rowOff>87923</xdr:rowOff>
    </xdr:from>
    <xdr:to>
      <xdr:col>6</xdr:col>
      <xdr:colOff>318199</xdr:colOff>
      <xdr:row>57</xdr:row>
      <xdr:rowOff>115137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D6AA11-373E-4ABF-8FE1-6E6EAFBB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3616" y="10275277"/>
          <a:ext cx="2416629" cy="484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B1:Y78"/>
  <sheetViews>
    <sheetView showGridLines="0" topLeftCell="A57" zoomScale="140" zoomScaleNormal="140" workbookViewId="0">
      <selection activeCell="P78" sqref="P78"/>
    </sheetView>
  </sheetViews>
  <sheetFormatPr defaultColWidth="7.7109375" defaultRowHeight="11.25" x14ac:dyDescent="0.2"/>
  <cols>
    <col min="1" max="1" width="0.5703125" style="4" customWidth="1"/>
    <col min="2" max="2" width="1.7109375" style="4" customWidth="1"/>
    <col min="3" max="3" width="5" style="4" customWidth="1"/>
    <col min="4" max="4" width="5.42578125" style="4" customWidth="1"/>
    <col min="5" max="5" width="6.28515625" style="4" customWidth="1"/>
    <col min="6" max="6" width="3.28515625" style="4" customWidth="1"/>
    <col min="7" max="7" width="2.71093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28515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71093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7109375" style="4" customWidth="1"/>
    <col min="27" max="16384" width="7.7109375" style="4"/>
  </cols>
  <sheetData>
    <row r="1" spans="2:25" ht="18" customHeight="1" x14ac:dyDescent="0.2">
      <c r="B1" s="1"/>
      <c r="C1" s="2"/>
      <c r="D1" s="2"/>
      <c r="E1" s="3"/>
      <c r="F1" s="250" t="s">
        <v>297</v>
      </c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2"/>
    </row>
    <row r="2" spans="2:25" ht="15" customHeight="1" x14ac:dyDescent="0.2">
      <c r="B2" s="5"/>
      <c r="E2" s="6"/>
      <c r="F2" s="262" t="s">
        <v>22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</row>
    <row r="3" spans="2:25" ht="10.5" customHeight="1" x14ac:dyDescent="0.2">
      <c r="B3" s="268"/>
      <c r="C3" s="269"/>
      <c r="D3" s="269"/>
      <c r="E3" s="270"/>
      <c r="F3" s="259" t="s">
        <v>28</v>
      </c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1"/>
    </row>
    <row r="4" spans="2:25" ht="12.75" customHeight="1" x14ac:dyDescent="0.2">
      <c r="B4" s="265"/>
      <c r="C4" s="266"/>
      <c r="D4" s="266"/>
      <c r="E4" s="267"/>
      <c r="F4" s="259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1"/>
    </row>
    <row r="5" spans="2:25" ht="19.5" customHeight="1" x14ac:dyDescent="0.2">
      <c r="B5" s="271" t="s">
        <v>130</v>
      </c>
      <c r="C5" s="272"/>
      <c r="D5" s="272"/>
      <c r="E5" s="273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1"/>
    </row>
    <row r="6" spans="2:25" ht="12.75" customHeight="1" x14ac:dyDescent="0.2">
      <c r="B6" s="253"/>
      <c r="C6" s="254"/>
      <c r="D6" s="254"/>
      <c r="E6" s="255"/>
      <c r="F6" s="256" t="s">
        <v>288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8"/>
    </row>
    <row r="7" spans="2:25" ht="13.15" customHeight="1" x14ac:dyDescent="0.2">
      <c r="B7" s="243" t="s">
        <v>29</v>
      </c>
      <c r="C7" s="243"/>
      <c r="D7" s="243"/>
      <c r="E7" s="24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ht="14.1" customHeight="1" x14ac:dyDescent="0.2">
      <c r="B8" s="8" t="s">
        <v>6</v>
      </c>
      <c r="C8" s="242" t="s">
        <v>7</v>
      </c>
      <c r="D8" s="242"/>
      <c r="E8" s="24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4.25" customHeight="1" x14ac:dyDescent="0.2">
      <c r="B9" s="15" t="s">
        <v>40</v>
      </c>
      <c r="C9" s="12"/>
      <c r="D9" s="12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12" t="s">
        <v>41</v>
      </c>
      <c r="S9" s="11"/>
      <c r="T9" s="11"/>
      <c r="U9" s="11"/>
      <c r="V9" s="246"/>
      <c r="W9" s="246"/>
      <c r="X9" s="246"/>
      <c r="Y9" s="13"/>
    </row>
    <row r="10" spans="2:25" ht="10.5" customHeight="1" x14ac:dyDescent="0.2">
      <c r="B10" s="1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3"/>
    </row>
    <row r="11" spans="2:25" ht="10.5" customHeight="1" x14ac:dyDescent="0.2">
      <c r="B11" s="15" t="s">
        <v>9</v>
      </c>
      <c r="C11" s="11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11"/>
      <c r="Q11" s="11"/>
      <c r="R11" s="11"/>
      <c r="S11" s="11"/>
      <c r="T11" s="11"/>
      <c r="U11" s="11"/>
      <c r="V11" s="11"/>
      <c r="W11" s="11"/>
      <c r="X11" s="11"/>
      <c r="Y11" s="13"/>
    </row>
    <row r="12" spans="2:25" ht="10.5" customHeight="1" x14ac:dyDescent="0.2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/>
    </row>
    <row r="13" spans="2:25" ht="8.2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ht="6" customHeight="1" x14ac:dyDescent="0.2"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1"/>
    </row>
    <row r="15" spans="2:25" ht="10.15" customHeight="1" x14ac:dyDescent="0.2">
      <c r="B15" s="22" t="s">
        <v>10</v>
      </c>
      <c r="C15" s="23" t="s"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24"/>
    </row>
    <row r="16" spans="2:25" ht="8.1" customHeight="1" x14ac:dyDescent="0.2">
      <c r="B16" s="2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24"/>
    </row>
    <row r="17" spans="2:25" ht="10.15" customHeight="1" x14ac:dyDescent="0.2">
      <c r="B17" s="25"/>
      <c r="C17" s="7" t="s">
        <v>30</v>
      </c>
      <c r="D17" s="7"/>
      <c r="E17" s="7"/>
      <c r="F17" s="7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6" t="s">
        <v>11</v>
      </c>
      <c r="T17" s="297"/>
      <c r="U17" s="297"/>
      <c r="V17" s="297"/>
      <c r="W17" s="297"/>
      <c r="X17" s="297"/>
      <c r="Y17" s="24"/>
    </row>
    <row r="18" spans="2:25" ht="6.6" customHeight="1" x14ac:dyDescent="0.2"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24"/>
    </row>
    <row r="19" spans="2:25" ht="10.5" customHeight="1" x14ac:dyDescent="0.2">
      <c r="B19" s="25"/>
      <c r="C19" s="248" t="s">
        <v>12</v>
      </c>
      <c r="D19" s="248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"/>
    </row>
    <row r="20" spans="2:25" ht="5.0999999999999996" customHeight="1" x14ac:dyDescent="0.2">
      <c r="B20" s="2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4"/>
    </row>
    <row r="21" spans="2:25" ht="10.5" customHeight="1" x14ac:dyDescent="0.2">
      <c r="B21" s="25"/>
      <c r="C21" s="296" t="s">
        <v>13</v>
      </c>
      <c r="D21" s="296"/>
      <c r="E21" s="249"/>
      <c r="F21" s="249"/>
      <c r="G21" s="249"/>
      <c r="H21" s="249"/>
      <c r="I21" s="245"/>
      <c r="J21" s="245"/>
      <c r="K21" s="245"/>
      <c r="L21" s="245"/>
      <c r="M21" s="245"/>
      <c r="N21" s="26"/>
      <c r="O21" s="248" t="s">
        <v>14</v>
      </c>
      <c r="P21" s="248"/>
      <c r="Q21" s="245"/>
      <c r="R21" s="245"/>
      <c r="S21" s="245"/>
      <c r="T21" s="27" t="s">
        <v>15</v>
      </c>
      <c r="U21" s="245"/>
      <c r="V21" s="245"/>
      <c r="W21" s="245"/>
      <c r="X21" s="245"/>
      <c r="Y21" s="24"/>
    </row>
    <row r="22" spans="2:25" ht="5.65" customHeight="1" x14ac:dyDescent="0.2">
      <c r="B22" s="2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24"/>
    </row>
    <row r="23" spans="2:25" ht="11.1" customHeight="1" x14ac:dyDescent="0.2">
      <c r="B23" s="25"/>
      <c r="C23" s="288" t="s">
        <v>35</v>
      </c>
      <c r="D23" s="288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7"/>
      <c r="Q23" s="7"/>
      <c r="R23" s="7"/>
      <c r="S23" s="7"/>
      <c r="T23" s="7"/>
      <c r="U23" s="7"/>
      <c r="V23" s="7"/>
      <c r="W23" s="7"/>
      <c r="X23" s="7"/>
      <c r="Y23" s="24"/>
    </row>
    <row r="24" spans="2:25" ht="5.65" customHeight="1" x14ac:dyDescent="0.2">
      <c r="B24" s="2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24"/>
    </row>
    <row r="25" spans="2:25" ht="11.1" customHeight="1" x14ac:dyDescent="0.2">
      <c r="B25" s="25"/>
      <c r="C25" s="288" t="s">
        <v>36</v>
      </c>
      <c r="D25" s="288"/>
      <c r="E25" s="288"/>
      <c r="F25" s="244"/>
      <c r="G25" s="244"/>
      <c r="H25" s="244"/>
      <c r="I25" s="244"/>
      <c r="J25" s="244"/>
      <c r="K25" s="26" t="s">
        <v>16</v>
      </c>
      <c r="L25" s="247"/>
      <c r="M25" s="247"/>
      <c r="N25" s="7"/>
      <c r="O25" s="248" t="s">
        <v>26</v>
      </c>
      <c r="P25" s="248"/>
      <c r="Q25" s="248"/>
      <c r="R25" s="244"/>
      <c r="S25" s="244"/>
      <c r="T25" s="244"/>
      <c r="U25" s="244"/>
      <c r="V25" s="244"/>
      <c r="W25" s="244"/>
      <c r="X25" s="244"/>
      <c r="Y25" s="24"/>
    </row>
    <row r="26" spans="2:25" ht="5.65" customHeight="1" x14ac:dyDescent="0.2">
      <c r="B26" s="2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4"/>
    </row>
    <row r="27" spans="2:25" ht="11.1" customHeight="1" x14ac:dyDescent="0.2">
      <c r="B27" s="25"/>
      <c r="C27" s="28" t="s">
        <v>37</v>
      </c>
      <c r="D27" s="28"/>
      <c r="E27" s="28"/>
      <c r="F27" s="245"/>
      <c r="G27" s="245"/>
      <c r="H27" s="245"/>
      <c r="I27" s="245"/>
      <c r="J27" s="245"/>
      <c r="K27" s="245"/>
      <c r="L27" s="248" t="s">
        <v>25</v>
      </c>
      <c r="M27" s="248"/>
      <c r="N27" s="248"/>
      <c r="O27" s="248"/>
      <c r="P27" s="248"/>
      <c r="Q27" s="245"/>
      <c r="R27" s="245"/>
      <c r="S27" s="245"/>
      <c r="T27" s="245"/>
      <c r="U27" s="245"/>
      <c r="V27" s="245"/>
      <c r="W27" s="245"/>
      <c r="X27" s="245"/>
      <c r="Y27" s="24"/>
    </row>
    <row r="28" spans="2:25" ht="5.65" customHeight="1" x14ac:dyDescent="0.2">
      <c r="B28" s="2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4"/>
    </row>
    <row r="29" spans="2:25" ht="11.1" customHeight="1" x14ac:dyDescent="0.2">
      <c r="B29" s="25"/>
      <c r="C29" s="288" t="s">
        <v>38</v>
      </c>
      <c r="D29" s="288"/>
      <c r="E29" s="288"/>
      <c r="F29" s="288"/>
      <c r="G29" s="295"/>
      <c r="H29" s="295"/>
      <c r="I29" s="295"/>
      <c r="J29" s="295"/>
      <c r="K29" s="26" t="s">
        <v>17</v>
      </c>
      <c r="L29" s="288" t="s">
        <v>42</v>
      </c>
      <c r="M29" s="288"/>
      <c r="N29" s="288"/>
      <c r="O29" s="288"/>
      <c r="P29" s="295"/>
      <c r="Q29" s="295"/>
      <c r="R29" s="295"/>
      <c r="S29" s="295"/>
      <c r="T29" s="7"/>
      <c r="U29" s="7"/>
      <c r="V29" s="7"/>
      <c r="W29" s="7"/>
      <c r="X29" s="7"/>
      <c r="Y29" s="24"/>
    </row>
    <row r="30" spans="2:25" ht="5.65" customHeight="1" x14ac:dyDescent="0.2">
      <c r="B30" s="2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4"/>
    </row>
    <row r="31" spans="2:25" ht="11.1" customHeight="1" x14ac:dyDescent="0.2">
      <c r="B31" s="25"/>
      <c r="C31" s="288" t="s">
        <v>43</v>
      </c>
      <c r="D31" s="288"/>
      <c r="E31" s="288"/>
      <c r="F31" s="288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6" t="s">
        <v>18</v>
      </c>
      <c r="U31" s="289"/>
      <c r="V31" s="289"/>
      <c r="W31" s="289"/>
      <c r="X31" s="289"/>
      <c r="Y31" s="24"/>
    </row>
    <row r="32" spans="2:25" ht="5.65" customHeight="1" x14ac:dyDescent="0.2">
      <c r="B32" s="2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4"/>
    </row>
    <row r="33" spans="2:25" ht="11.1" customHeight="1" x14ac:dyDescent="0.2">
      <c r="B33" s="25"/>
      <c r="C33" s="288" t="s">
        <v>44</v>
      </c>
      <c r="D33" s="288"/>
      <c r="E33" s="288"/>
      <c r="F33" s="288"/>
      <c r="G33" s="288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"/>
    </row>
    <row r="34" spans="2:25" ht="5.65" customHeight="1" x14ac:dyDescent="0.2">
      <c r="B34" s="2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4"/>
    </row>
    <row r="35" spans="2:25" ht="11.1" customHeight="1" x14ac:dyDescent="0.2">
      <c r="B35" s="25"/>
      <c r="C35" s="288" t="s">
        <v>39</v>
      </c>
      <c r="D35" s="288"/>
      <c r="E35" s="288"/>
      <c r="F35" s="288"/>
      <c r="G35" s="245"/>
      <c r="H35" s="245"/>
      <c r="I35" s="245"/>
      <c r="J35" s="245"/>
      <c r="K35" s="245"/>
      <c r="L35" s="245"/>
      <c r="M35" s="26" t="s">
        <v>19</v>
      </c>
      <c r="N35" s="245"/>
      <c r="O35" s="245"/>
      <c r="P35" s="245"/>
      <c r="Q35" s="245"/>
      <c r="R35" s="296" t="s">
        <v>14</v>
      </c>
      <c r="S35" s="296"/>
      <c r="T35" s="245"/>
      <c r="U35" s="245"/>
      <c r="V35" s="245"/>
      <c r="W35" s="245"/>
      <c r="X35" s="245"/>
      <c r="Y35" s="24"/>
    </row>
    <row r="36" spans="2:25" ht="6" customHeight="1" x14ac:dyDescent="0.2">
      <c r="B36" s="2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24"/>
    </row>
    <row r="37" spans="2:25" ht="10.5" customHeight="1" x14ac:dyDescent="0.2">
      <c r="B37" s="25"/>
      <c r="C37" s="288"/>
      <c r="D37" s="288"/>
      <c r="E37" s="29"/>
      <c r="F37" s="29"/>
      <c r="G37" s="298" t="s">
        <v>24</v>
      </c>
      <c r="H37" s="298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30"/>
      <c r="U37" s="7"/>
      <c r="V37" s="7"/>
      <c r="W37" s="7"/>
      <c r="X37" s="7"/>
      <c r="Y37" s="24"/>
    </row>
    <row r="38" spans="2:25" ht="6" customHeight="1" x14ac:dyDescent="0.2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2:25" ht="7.5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ht="13.5" customHeight="1" x14ac:dyDescent="0.2">
      <c r="B40" s="34" t="s">
        <v>20</v>
      </c>
      <c r="C40" s="35" t="s">
        <v>31</v>
      </c>
      <c r="D40" s="35"/>
      <c r="E40" s="35"/>
      <c r="F40" s="2"/>
      <c r="G40" s="2"/>
      <c r="H40" s="20"/>
      <c r="I40" s="2"/>
      <c r="J40" s="2"/>
      <c r="K40" s="20"/>
      <c r="L40" s="20"/>
      <c r="M40" s="20"/>
      <c r="N40" s="2"/>
      <c r="O40" s="2"/>
      <c r="P40" s="290"/>
      <c r="Q40" s="290"/>
      <c r="R40" s="290"/>
      <c r="S40" s="290"/>
      <c r="T40" s="290"/>
      <c r="U40" s="290"/>
      <c r="V40" s="20"/>
      <c r="W40" s="20"/>
      <c r="X40" s="20"/>
      <c r="Y40" s="21"/>
    </row>
    <row r="41" spans="2:25" ht="14.1" customHeight="1" x14ac:dyDescent="0.2">
      <c r="B41" s="36"/>
      <c r="C41" s="276"/>
      <c r="D41" s="276"/>
      <c r="E41" s="7" t="s">
        <v>23</v>
      </c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37"/>
      <c r="S41" s="37"/>
      <c r="T41" s="37"/>
      <c r="U41" s="37"/>
      <c r="V41" s="38"/>
      <c r="W41" s="38"/>
      <c r="X41" s="7"/>
      <c r="Y41" s="24"/>
    </row>
    <row r="42" spans="2:25" ht="8.1" customHeight="1" x14ac:dyDescent="0.2">
      <c r="B42" s="31"/>
      <c r="C42" s="32"/>
      <c r="D42" s="32"/>
      <c r="E42" s="32"/>
      <c r="F42" s="39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</row>
    <row r="43" spans="2:25" ht="8.25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ht="21" customHeight="1" x14ac:dyDescent="0.2">
      <c r="B44" s="40" t="s">
        <v>0</v>
      </c>
      <c r="C44" s="280" t="s">
        <v>129</v>
      </c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1"/>
    </row>
    <row r="45" spans="2:25" ht="15" customHeight="1" x14ac:dyDescent="0.2">
      <c r="B45" s="36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4"/>
    </row>
    <row r="46" spans="2:25" ht="15" customHeight="1" x14ac:dyDescent="0.2">
      <c r="B46" s="36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4"/>
    </row>
    <row r="47" spans="2:25" ht="15" customHeight="1" x14ac:dyDescent="0.2">
      <c r="B47" s="36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4"/>
    </row>
    <row r="48" spans="2:25" ht="11.25" customHeight="1" x14ac:dyDescent="0.2">
      <c r="B48" s="44"/>
      <c r="C48" s="45"/>
      <c r="D48" s="45"/>
      <c r="E48" s="45"/>
      <c r="F48" s="45"/>
      <c r="G48" s="45"/>
      <c r="H48" s="46"/>
      <c r="I48" s="46"/>
      <c r="J48" s="46"/>
      <c r="K48" s="46"/>
      <c r="L48" s="46"/>
      <c r="M48" s="46"/>
      <c r="N48" s="47"/>
      <c r="O48" s="47"/>
      <c r="P48" s="47"/>
      <c r="Q48" s="41"/>
      <c r="R48" s="41"/>
      <c r="S48" s="41"/>
      <c r="T48" s="41"/>
      <c r="U48" s="41"/>
      <c r="V48" s="42"/>
      <c r="W48" s="42"/>
      <c r="X48" s="43"/>
      <c r="Y48" s="33"/>
    </row>
    <row r="49" spans="2:25" ht="13.5" customHeight="1" x14ac:dyDescent="0.2">
      <c r="B49" s="34" t="s">
        <v>1</v>
      </c>
      <c r="C49" s="278" t="s">
        <v>127</v>
      </c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0"/>
      <c r="Y49" s="21"/>
    </row>
    <row r="50" spans="2:25" ht="15" customHeight="1" x14ac:dyDescent="0.2">
      <c r="B50" s="36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4"/>
    </row>
    <row r="51" spans="2:25" ht="15" customHeight="1" x14ac:dyDescent="0.2">
      <c r="B51" s="3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4"/>
    </row>
    <row r="52" spans="2:25" ht="11.25" customHeight="1" x14ac:dyDescent="0.2">
      <c r="B52" s="44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3"/>
      <c r="Y52" s="33"/>
    </row>
    <row r="53" spans="2:25" ht="9" customHeight="1" x14ac:dyDescent="0.2">
      <c r="B53" s="49"/>
      <c r="Y53" s="50"/>
    </row>
    <row r="54" spans="2:25" x14ac:dyDescent="0.2">
      <c r="B54" s="1" t="s">
        <v>27</v>
      </c>
      <c r="C54" s="278" t="s">
        <v>2</v>
      </c>
      <c r="D54" s="278"/>
      <c r="E54" s="278"/>
      <c r="F54" s="278"/>
      <c r="G54" s="278"/>
      <c r="H54" s="278"/>
      <c r="I54" s="278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1"/>
    </row>
    <row r="55" spans="2:25" ht="8.1" customHeight="1" x14ac:dyDescent="0.2">
      <c r="B55" s="2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24"/>
    </row>
    <row r="56" spans="2:25" x14ac:dyDescent="0.2">
      <c r="B56" s="25"/>
      <c r="C56" s="279" t="s">
        <v>32</v>
      </c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7"/>
      <c r="U56" s="7"/>
      <c r="V56" s="7"/>
      <c r="W56" s="7"/>
      <c r="X56" s="7"/>
      <c r="Y56" s="24"/>
    </row>
    <row r="57" spans="2:25" ht="10.15" customHeight="1" x14ac:dyDescent="0.2">
      <c r="B57" s="25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7"/>
      <c r="U57" s="7"/>
      <c r="V57" s="7"/>
      <c r="W57" s="7"/>
      <c r="X57" s="7"/>
      <c r="Y57" s="24"/>
    </row>
    <row r="58" spans="2:25" x14ac:dyDescent="0.2">
      <c r="B58" s="25"/>
      <c r="C58" s="282" t="s">
        <v>3</v>
      </c>
      <c r="D58" s="282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2" t="s">
        <v>21</v>
      </c>
      <c r="T58" s="282"/>
      <c r="U58" s="277"/>
      <c r="V58" s="277"/>
      <c r="W58" s="277"/>
      <c r="X58" s="277"/>
      <c r="Y58" s="24"/>
    </row>
    <row r="59" spans="2:25" ht="10.15" customHeight="1" x14ac:dyDescent="0.2">
      <c r="B59" s="25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24"/>
    </row>
    <row r="60" spans="2:25" x14ac:dyDescent="0.2">
      <c r="B60" s="25"/>
      <c r="C60" s="282" t="s">
        <v>4</v>
      </c>
      <c r="D60" s="282"/>
      <c r="E60" s="284"/>
      <c r="F60" s="284"/>
      <c r="G60" s="284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24"/>
    </row>
    <row r="61" spans="2:25" ht="8.1" customHeight="1" x14ac:dyDescent="0.2">
      <c r="B61" s="25"/>
      <c r="C61" s="52"/>
      <c r="D61" s="52"/>
      <c r="E61" s="53"/>
      <c r="F61" s="53"/>
      <c r="G61" s="53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24"/>
    </row>
    <row r="62" spans="2:25" x14ac:dyDescent="0.2">
      <c r="B62" s="25"/>
      <c r="C62" s="282" t="s">
        <v>5</v>
      </c>
      <c r="D62" s="282"/>
      <c r="E62" s="282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7"/>
      <c r="R62" s="7"/>
      <c r="S62" s="7"/>
      <c r="T62" s="7"/>
      <c r="U62" s="7"/>
      <c r="V62" s="7"/>
      <c r="W62" s="7"/>
      <c r="X62" s="7"/>
      <c r="Y62" s="24"/>
    </row>
    <row r="63" spans="2:25" ht="10.15" customHeight="1" x14ac:dyDescent="0.2">
      <c r="B63" s="25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24"/>
    </row>
    <row r="64" spans="2:25" x14ac:dyDescent="0.2">
      <c r="B64" s="25"/>
      <c r="C64" s="282" t="s">
        <v>3</v>
      </c>
      <c r="D64" s="282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2" t="s">
        <v>21</v>
      </c>
      <c r="T64" s="282"/>
      <c r="U64" s="277"/>
      <c r="V64" s="277"/>
      <c r="W64" s="277"/>
      <c r="X64" s="277"/>
      <c r="Y64" s="24"/>
    </row>
    <row r="65" spans="2:25" ht="9" customHeight="1" x14ac:dyDescent="0.2">
      <c r="B65" s="25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24"/>
    </row>
    <row r="66" spans="2:25" x14ac:dyDescent="0.2">
      <c r="B66" s="25"/>
      <c r="C66" s="282" t="s">
        <v>4</v>
      </c>
      <c r="D66" s="282"/>
      <c r="E66" s="284"/>
      <c r="F66" s="284"/>
      <c r="G66" s="284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24"/>
    </row>
    <row r="67" spans="2:25" ht="9" customHeight="1" x14ac:dyDescent="0.2">
      <c r="B67" s="25"/>
      <c r="C67" s="52"/>
      <c r="D67" s="52"/>
      <c r="E67" s="53"/>
      <c r="F67" s="53"/>
      <c r="G67" s="53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24"/>
    </row>
    <row r="68" spans="2:25" x14ac:dyDescent="0.2">
      <c r="B68" s="25"/>
      <c r="C68" s="282" t="s">
        <v>5</v>
      </c>
      <c r="D68" s="282"/>
      <c r="E68" s="282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7"/>
      <c r="R68" s="7"/>
      <c r="S68" s="7"/>
      <c r="T68" s="7"/>
      <c r="U68" s="7"/>
      <c r="V68" s="7"/>
      <c r="W68" s="7"/>
      <c r="X68" s="7"/>
      <c r="Y68" s="24"/>
    </row>
    <row r="69" spans="2:25" ht="9" customHeight="1" x14ac:dyDescent="0.2">
      <c r="B69" s="25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24"/>
    </row>
    <row r="70" spans="2:25" x14ac:dyDescent="0.2">
      <c r="B70" s="25"/>
      <c r="C70" s="281" t="s">
        <v>33</v>
      </c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7"/>
      <c r="U70" s="7"/>
      <c r="V70" s="7"/>
      <c r="W70" s="7"/>
      <c r="X70" s="7"/>
      <c r="Y70" s="24"/>
    </row>
    <row r="71" spans="2:25" ht="8.1" customHeight="1" x14ac:dyDescent="0.2">
      <c r="B71" s="25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24"/>
    </row>
    <row r="72" spans="2:25" s="56" customFormat="1" ht="15.75" customHeight="1" x14ac:dyDescent="0.2">
      <c r="B72" s="54"/>
      <c r="C72" s="274" t="s">
        <v>34</v>
      </c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5"/>
      <c r="V72" s="275"/>
      <c r="W72" s="275"/>
      <c r="X72" s="275"/>
      <c r="Y72" s="55"/>
    </row>
    <row r="73" spans="2:25" ht="3" customHeight="1" x14ac:dyDescent="0.2">
      <c r="B73" s="57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</row>
    <row r="76" spans="2:25" x14ac:dyDescent="0.2">
      <c r="R76" s="58"/>
      <c r="T76" s="59"/>
      <c r="U76" s="59"/>
      <c r="V76" s="59"/>
      <c r="W76" s="59"/>
      <c r="X76" s="59"/>
      <c r="Y76" s="59"/>
    </row>
    <row r="77" spans="2:25" x14ac:dyDescent="0.2">
      <c r="M77" s="60"/>
      <c r="N77" s="61"/>
      <c r="O77" s="61"/>
      <c r="S77" s="60"/>
      <c r="T77" s="60"/>
      <c r="U77" s="59"/>
      <c r="V77" s="59"/>
      <c r="W77" s="59"/>
    </row>
    <row r="78" spans="2:25" x14ac:dyDescent="0.2">
      <c r="K78" s="60"/>
      <c r="L78" s="60"/>
      <c r="M78" s="60"/>
      <c r="N78" s="61"/>
      <c r="O78" s="61"/>
    </row>
  </sheetData>
  <mergeCells count="80"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F1:Y1"/>
    <mergeCell ref="B6:E6"/>
    <mergeCell ref="F6:Y6"/>
    <mergeCell ref="F3:Y5"/>
    <mergeCell ref="F2:Y2"/>
    <mergeCell ref="B4:E4"/>
    <mergeCell ref="B3:E3"/>
    <mergeCell ref="B5:E5"/>
    <mergeCell ref="L25:M25"/>
    <mergeCell ref="I21:M21"/>
    <mergeCell ref="O25:Q25"/>
    <mergeCell ref="R25:X25"/>
    <mergeCell ref="F25:J25"/>
    <mergeCell ref="O21:P21"/>
    <mergeCell ref="E21:H21"/>
    <mergeCell ref="C8:E8"/>
    <mergeCell ref="B7:E7"/>
    <mergeCell ref="E23:O23"/>
    <mergeCell ref="U21:X21"/>
    <mergeCell ref="V9:X9"/>
    <mergeCell ref="G17:R17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fitToPage="1"/>
  </sheetPr>
  <dimension ref="A1:U63"/>
  <sheetViews>
    <sheetView showGridLines="0" topLeftCell="A41" zoomScale="130" zoomScaleNormal="130" zoomScaleSheetLayoutView="100" workbookViewId="0">
      <selection activeCell="K58" sqref="K58"/>
    </sheetView>
  </sheetViews>
  <sheetFormatPr defaultColWidth="9.28515625" defaultRowHeight="12.75" x14ac:dyDescent="0.2"/>
  <cols>
    <col min="1" max="1" width="3" style="62" customWidth="1"/>
    <col min="2" max="3" width="3.42578125" style="62" customWidth="1"/>
    <col min="4" max="4" width="2.28515625" style="62" customWidth="1"/>
    <col min="5" max="5" width="3.7109375" style="62" customWidth="1"/>
    <col min="6" max="6" width="1.28515625" style="62" customWidth="1"/>
    <col min="7" max="7" width="5" style="62" customWidth="1"/>
    <col min="8" max="8" width="4.7109375" style="62" customWidth="1"/>
    <col min="9" max="9" width="1.5703125" style="62" customWidth="1"/>
    <col min="10" max="10" width="5.28515625" style="62" customWidth="1"/>
    <col min="11" max="11" width="7" style="62" customWidth="1"/>
    <col min="12" max="12" width="11" style="62" customWidth="1"/>
    <col min="13" max="13" width="1.7109375" style="62" customWidth="1"/>
    <col min="14" max="14" width="3.42578125" style="62" customWidth="1"/>
    <col min="15" max="15" width="5.28515625" style="62" customWidth="1"/>
    <col min="16" max="16" width="7.42578125" style="62" customWidth="1"/>
    <col min="17" max="17" width="2" style="62" customWidth="1"/>
    <col min="18" max="18" width="3.28515625" style="62" customWidth="1"/>
    <col min="19" max="19" width="2" style="62" customWidth="1"/>
    <col min="20" max="20" width="6" style="62" customWidth="1"/>
    <col min="21" max="21" width="0.7109375" style="62" customWidth="1"/>
    <col min="22" max="16384" width="9.28515625" style="62"/>
  </cols>
  <sheetData>
    <row r="1" spans="1:21" x14ac:dyDescent="0.2">
      <c r="A1" s="1"/>
      <c r="B1" s="2"/>
      <c r="C1" s="2"/>
      <c r="D1" s="3"/>
      <c r="E1" s="250" t="s">
        <v>297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2"/>
    </row>
    <row r="2" spans="1:21" x14ac:dyDescent="0.2">
      <c r="A2" s="5"/>
      <c r="B2" s="4"/>
      <c r="C2" s="4"/>
      <c r="D2" s="6"/>
      <c r="E2" s="262" t="s">
        <v>22</v>
      </c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4"/>
    </row>
    <row r="3" spans="1:21" x14ac:dyDescent="0.2">
      <c r="A3" s="268"/>
      <c r="B3" s="269"/>
      <c r="C3" s="269"/>
      <c r="D3" s="270"/>
      <c r="E3" s="259" t="s">
        <v>28</v>
      </c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1"/>
    </row>
    <row r="4" spans="1:21" x14ac:dyDescent="0.2">
      <c r="A4" s="265"/>
      <c r="B4" s="266"/>
      <c r="C4" s="266"/>
      <c r="D4" s="267"/>
      <c r="E4" s="259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1"/>
    </row>
    <row r="5" spans="1:21" x14ac:dyDescent="0.2">
      <c r="A5" s="352" t="s">
        <v>130</v>
      </c>
      <c r="B5" s="353"/>
      <c r="C5" s="353"/>
      <c r="D5" s="354"/>
      <c r="E5" s="259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1"/>
    </row>
    <row r="6" spans="1:21" x14ac:dyDescent="0.2">
      <c r="A6" s="253"/>
      <c r="B6" s="254"/>
      <c r="C6" s="254"/>
      <c r="D6" s="255"/>
      <c r="E6" s="256" t="s">
        <v>131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8"/>
    </row>
    <row r="7" spans="1:21" ht="12.75" customHeight="1" x14ac:dyDescent="0.2">
      <c r="A7" s="243" t="s">
        <v>45</v>
      </c>
      <c r="B7" s="243"/>
      <c r="C7" s="243"/>
      <c r="D7" s="243"/>
      <c r="E7" s="24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s="4" customFormat="1" ht="15" customHeight="1" x14ac:dyDescent="0.2">
      <c r="A8" s="65" t="s">
        <v>6</v>
      </c>
      <c r="B8" s="349" t="s">
        <v>7</v>
      </c>
      <c r="C8" s="349"/>
      <c r="D8" s="349"/>
      <c r="E8" s="34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</row>
    <row r="9" spans="1:21" ht="15" customHeight="1" x14ac:dyDescent="0.2">
      <c r="A9" s="302" t="s">
        <v>46</v>
      </c>
      <c r="B9" s="350"/>
      <c r="C9" s="350"/>
      <c r="D9" s="350"/>
      <c r="E9" s="350"/>
      <c r="F9" s="301"/>
      <c r="G9" s="301"/>
      <c r="H9" s="301"/>
      <c r="I9" s="301"/>
      <c r="J9" s="301"/>
      <c r="K9" s="301"/>
      <c r="L9" s="301"/>
      <c r="M9" s="301"/>
      <c r="N9" s="301"/>
      <c r="O9" s="351" t="s">
        <v>41</v>
      </c>
      <c r="P9" s="351"/>
      <c r="Q9" s="351"/>
      <c r="R9" s="301"/>
      <c r="S9" s="301"/>
      <c r="T9" s="301"/>
      <c r="U9" s="68"/>
    </row>
    <row r="10" spans="1:21" x14ac:dyDescent="0.2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68"/>
    </row>
    <row r="11" spans="1:21" x14ac:dyDescent="0.2">
      <c r="A11" s="344" t="s">
        <v>47</v>
      </c>
      <c r="B11" s="345"/>
      <c r="C11" s="345"/>
      <c r="D11" s="70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68"/>
    </row>
    <row r="12" spans="1:21" ht="15" customHeight="1" x14ac:dyDescent="0.2">
      <c r="A12" s="347"/>
      <c r="B12" s="348"/>
      <c r="C12" s="34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</row>
    <row r="13" spans="1:2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spans="1:21" x14ac:dyDescent="0.2">
      <c r="A14" s="243" t="s">
        <v>45</v>
      </c>
      <c r="B14" s="243"/>
      <c r="C14" s="243"/>
      <c r="D14" s="243"/>
      <c r="E14" s="24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pans="1:21" s="4" customFormat="1" ht="15" customHeight="1" x14ac:dyDescent="0.2">
      <c r="A15" s="65" t="s">
        <v>10</v>
      </c>
      <c r="B15" s="349" t="s">
        <v>48</v>
      </c>
      <c r="C15" s="349"/>
      <c r="D15" s="349"/>
      <c r="E15" s="349"/>
      <c r="F15" s="349"/>
      <c r="G15" s="349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</row>
    <row r="16" spans="1:21" s="4" customFormat="1" ht="11.25" x14ac:dyDescent="0.2">
      <c r="A16" s="73"/>
      <c r="B16" s="180" t="s">
        <v>49</v>
      </c>
      <c r="C16" s="180"/>
      <c r="D16" s="180"/>
      <c r="E16" s="182"/>
      <c r="F16" s="182"/>
      <c r="G16" s="182"/>
      <c r="H16" s="182"/>
      <c r="I16" s="186"/>
      <c r="J16" s="181" t="s">
        <v>50</v>
      </c>
      <c r="K16" s="182" t="s">
        <v>51</v>
      </c>
      <c r="L16" s="182"/>
      <c r="M16" s="186"/>
      <c r="N16" s="182" t="s">
        <v>52</v>
      </c>
      <c r="O16" s="345" t="s">
        <v>53</v>
      </c>
      <c r="P16" s="345"/>
      <c r="Q16" s="180"/>
      <c r="R16" s="180"/>
      <c r="S16" s="180"/>
      <c r="T16" s="180"/>
      <c r="U16" s="68"/>
    </row>
    <row r="17" spans="1:21" s="4" customFormat="1" ht="11.25" x14ac:dyDescent="0.2">
      <c r="A17" s="341"/>
      <c r="B17" s="342"/>
      <c r="C17" s="342"/>
      <c r="D17" s="342"/>
      <c r="E17" s="342"/>
      <c r="F17" s="342"/>
      <c r="G17" s="342"/>
      <c r="H17" s="342"/>
      <c r="I17" s="343"/>
      <c r="J17" s="341"/>
      <c r="K17" s="342"/>
      <c r="L17" s="342"/>
      <c r="M17" s="343"/>
      <c r="N17" s="341"/>
      <c r="O17" s="342"/>
      <c r="P17" s="342"/>
      <c r="Q17" s="342"/>
      <c r="R17" s="342"/>
      <c r="S17" s="342"/>
      <c r="T17" s="342"/>
      <c r="U17" s="343"/>
    </row>
    <row r="18" spans="1:21" s="4" customFormat="1" ht="11.25" x14ac:dyDescent="0.2">
      <c r="A18" s="341"/>
      <c r="B18" s="342"/>
      <c r="C18" s="342"/>
      <c r="D18" s="342"/>
      <c r="E18" s="342"/>
      <c r="F18" s="342"/>
      <c r="G18" s="342"/>
      <c r="H18" s="342"/>
      <c r="I18" s="343"/>
      <c r="J18" s="341"/>
      <c r="K18" s="342"/>
      <c r="L18" s="342"/>
      <c r="M18" s="343"/>
      <c r="N18" s="341"/>
      <c r="O18" s="342"/>
      <c r="P18" s="342"/>
      <c r="Q18" s="342"/>
      <c r="R18" s="342"/>
      <c r="S18" s="342"/>
      <c r="T18" s="342"/>
      <c r="U18" s="343"/>
    </row>
    <row r="19" spans="1:21" s="4" customFormat="1" ht="11.25" x14ac:dyDescent="0.2">
      <c r="A19" s="341"/>
      <c r="B19" s="342"/>
      <c r="C19" s="342"/>
      <c r="D19" s="342"/>
      <c r="E19" s="342"/>
      <c r="F19" s="342"/>
      <c r="G19" s="342"/>
      <c r="H19" s="342"/>
      <c r="I19" s="343"/>
      <c r="J19" s="341"/>
      <c r="K19" s="342"/>
      <c r="L19" s="342"/>
      <c r="M19" s="343"/>
      <c r="N19" s="341"/>
      <c r="O19" s="342"/>
      <c r="P19" s="342"/>
      <c r="Q19" s="342"/>
      <c r="R19" s="342"/>
      <c r="S19" s="342"/>
      <c r="T19" s="342"/>
      <c r="U19" s="343"/>
    </row>
    <row r="20" spans="1:21" s="4" customFormat="1" ht="11.25" x14ac:dyDescent="0.2">
      <c r="A20" s="341"/>
      <c r="B20" s="342"/>
      <c r="C20" s="342"/>
      <c r="D20" s="342"/>
      <c r="E20" s="342"/>
      <c r="F20" s="342"/>
      <c r="G20" s="342"/>
      <c r="H20" s="342"/>
      <c r="I20" s="343"/>
      <c r="J20" s="341"/>
      <c r="K20" s="342"/>
      <c r="L20" s="342"/>
      <c r="M20" s="343"/>
      <c r="N20" s="341"/>
      <c r="O20" s="342"/>
      <c r="P20" s="342"/>
      <c r="Q20" s="342"/>
      <c r="R20" s="342"/>
      <c r="S20" s="342"/>
      <c r="T20" s="342"/>
      <c r="U20" s="343"/>
    </row>
    <row r="21" spans="1:21" s="4" customFormat="1" ht="11.25" x14ac:dyDescent="0.2">
      <c r="A21" s="341"/>
      <c r="B21" s="342"/>
      <c r="C21" s="342"/>
      <c r="D21" s="342"/>
      <c r="E21" s="342"/>
      <c r="F21" s="342"/>
      <c r="G21" s="342"/>
      <c r="H21" s="342"/>
      <c r="I21" s="343"/>
      <c r="J21" s="341"/>
      <c r="K21" s="342"/>
      <c r="L21" s="342"/>
      <c r="M21" s="343"/>
      <c r="N21" s="341"/>
      <c r="O21" s="342"/>
      <c r="P21" s="342"/>
      <c r="Q21" s="342"/>
      <c r="R21" s="342"/>
      <c r="S21" s="342"/>
      <c r="T21" s="342"/>
      <c r="U21" s="343"/>
    </row>
    <row r="22" spans="1:21" s="4" customFormat="1" ht="11.25" x14ac:dyDescent="0.2">
      <c r="A22" s="341"/>
      <c r="B22" s="342"/>
      <c r="C22" s="342"/>
      <c r="D22" s="342"/>
      <c r="E22" s="342"/>
      <c r="F22" s="342"/>
      <c r="G22" s="342"/>
      <c r="H22" s="342"/>
      <c r="I22" s="343"/>
      <c r="J22" s="341"/>
      <c r="K22" s="342"/>
      <c r="L22" s="342"/>
      <c r="M22" s="343"/>
      <c r="N22" s="341"/>
      <c r="O22" s="342"/>
      <c r="P22" s="342"/>
      <c r="Q22" s="342"/>
      <c r="R22" s="342"/>
      <c r="S22" s="342"/>
      <c r="T22" s="342"/>
      <c r="U22" s="343"/>
    </row>
    <row r="23" spans="1:21" s="4" customFormat="1" ht="11.25" x14ac:dyDescent="0.2">
      <c r="A23" s="341"/>
      <c r="B23" s="342"/>
      <c r="C23" s="342"/>
      <c r="D23" s="342"/>
      <c r="E23" s="342"/>
      <c r="F23" s="342"/>
      <c r="G23" s="342"/>
      <c r="H23" s="342"/>
      <c r="I23" s="343"/>
      <c r="J23" s="341"/>
      <c r="K23" s="342"/>
      <c r="L23" s="342"/>
      <c r="M23" s="343"/>
      <c r="N23" s="341"/>
      <c r="O23" s="342"/>
      <c r="P23" s="342"/>
      <c r="Q23" s="342"/>
      <c r="R23" s="342"/>
      <c r="S23" s="342"/>
      <c r="T23" s="342"/>
      <c r="U23" s="343"/>
    </row>
    <row r="24" spans="1:21" s="4" customFormat="1" ht="11.25" customHeight="1" x14ac:dyDescent="0.2">
      <c r="A24" s="341"/>
      <c r="B24" s="342"/>
      <c r="C24" s="342"/>
      <c r="D24" s="342"/>
      <c r="E24" s="342"/>
      <c r="F24" s="342"/>
      <c r="G24" s="342"/>
      <c r="H24" s="342"/>
      <c r="I24" s="343"/>
      <c r="J24" s="341"/>
      <c r="K24" s="342"/>
      <c r="L24" s="342"/>
      <c r="M24" s="343"/>
      <c r="N24" s="341"/>
      <c r="O24" s="342"/>
      <c r="P24" s="342"/>
      <c r="Q24" s="342"/>
      <c r="R24" s="342"/>
      <c r="S24" s="342"/>
      <c r="T24" s="342"/>
      <c r="U24" s="343"/>
    </row>
    <row r="25" spans="1:21" s="4" customFormat="1" ht="11.25" customHeight="1" x14ac:dyDescent="0.2">
      <c r="A25" s="341"/>
      <c r="B25" s="342"/>
      <c r="C25" s="342"/>
      <c r="D25" s="342"/>
      <c r="E25" s="342"/>
      <c r="F25" s="342"/>
      <c r="G25" s="342"/>
      <c r="H25" s="342"/>
      <c r="I25" s="343"/>
      <c r="J25" s="341"/>
      <c r="K25" s="342"/>
      <c r="L25" s="342"/>
      <c r="M25" s="343"/>
      <c r="N25" s="341"/>
      <c r="O25" s="342"/>
      <c r="P25" s="342"/>
      <c r="Q25" s="342"/>
      <c r="R25" s="342"/>
      <c r="S25" s="342"/>
      <c r="T25" s="342"/>
      <c r="U25" s="343"/>
    </row>
    <row r="26" spans="1:21" s="4" customFormat="1" ht="11.25" x14ac:dyDescent="0.2">
      <c r="A26" s="341"/>
      <c r="B26" s="342"/>
      <c r="C26" s="342"/>
      <c r="D26" s="342"/>
      <c r="E26" s="342"/>
      <c r="F26" s="342"/>
      <c r="G26" s="342"/>
      <c r="H26" s="342"/>
      <c r="I26" s="343"/>
      <c r="J26" s="341"/>
      <c r="K26" s="342"/>
      <c r="L26" s="342"/>
      <c r="M26" s="343"/>
      <c r="N26" s="341"/>
      <c r="O26" s="342"/>
      <c r="P26" s="342"/>
      <c r="Q26" s="342"/>
      <c r="R26" s="342"/>
      <c r="S26" s="342"/>
      <c r="T26" s="342"/>
      <c r="U26" s="343"/>
    </row>
    <row r="27" spans="1:21" s="4" customFormat="1" ht="11.25" x14ac:dyDescent="0.2">
      <c r="A27" s="341"/>
      <c r="B27" s="342"/>
      <c r="C27" s="342"/>
      <c r="D27" s="342"/>
      <c r="E27" s="342"/>
      <c r="F27" s="342"/>
      <c r="G27" s="342"/>
      <c r="H27" s="342"/>
      <c r="I27" s="343"/>
      <c r="J27" s="341"/>
      <c r="K27" s="342"/>
      <c r="L27" s="342"/>
      <c r="M27" s="343"/>
      <c r="N27" s="341"/>
      <c r="O27" s="342"/>
      <c r="P27" s="342"/>
      <c r="Q27" s="342"/>
      <c r="R27" s="342"/>
      <c r="S27" s="342"/>
      <c r="T27" s="342"/>
      <c r="U27" s="343"/>
    </row>
    <row r="28" spans="1:21" s="4" customFormat="1" ht="11.25" x14ac:dyDescent="0.2">
      <c r="A28" s="341"/>
      <c r="B28" s="342"/>
      <c r="C28" s="342"/>
      <c r="D28" s="342"/>
      <c r="E28" s="342"/>
      <c r="F28" s="342"/>
      <c r="G28" s="342"/>
      <c r="H28" s="342"/>
      <c r="I28" s="343"/>
      <c r="J28" s="341"/>
      <c r="K28" s="342"/>
      <c r="L28" s="342"/>
      <c r="M28" s="343"/>
      <c r="N28" s="341"/>
      <c r="O28" s="342"/>
      <c r="P28" s="342"/>
      <c r="Q28" s="342"/>
      <c r="R28" s="342"/>
      <c r="S28" s="342"/>
      <c r="T28" s="342"/>
      <c r="U28" s="343"/>
    </row>
    <row r="29" spans="1:21" s="4" customFormat="1" ht="11.25" x14ac:dyDescent="0.2">
      <c r="A29" s="341"/>
      <c r="B29" s="342"/>
      <c r="C29" s="342"/>
      <c r="D29" s="342"/>
      <c r="E29" s="342"/>
      <c r="F29" s="342"/>
      <c r="G29" s="342"/>
      <c r="H29" s="342"/>
      <c r="I29" s="343"/>
      <c r="J29" s="341"/>
      <c r="K29" s="342"/>
      <c r="L29" s="342"/>
      <c r="M29" s="343"/>
      <c r="N29" s="341"/>
      <c r="O29" s="342"/>
      <c r="P29" s="342"/>
      <c r="Q29" s="342"/>
      <c r="R29" s="342"/>
      <c r="S29" s="342"/>
      <c r="T29" s="342"/>
      <c r="U29" s="343"/>
    </row>
    <row r="30" spans="1:21" s="4" customFormat="1" ht="11.25" x14ac:dyDescent="0.2">
      <c r="A30" s="341"/>
      <c r="B30" s="342"/>
      <c r="C30" s="342"/>
      <c r="D30" s="342"/>
      <c r="E30" s="342"/>
      <c r="F30" s="342"/>
      <c r="G30" s="342"/>
      <c r="H30" s="342"/>
      <c r="I30" s="343"/>
      <c r="J30" s="341"/>
      <c r="K30" s="342"/>
      <c r="L30" s="342"/>
      <c r="M30" s="343"/>
      <c r="N30" s="341"/>
      <c r="O30" s="342"/>
      <c r="P30" s="342"/>
      <c r="Q30" s="342"/>
      <c r="R30" s="342"/>
      <c r="S30" s="342"/>
      <c r="T30" s="342"/>
      <c r="U30" s="343"/>
    </row>
    <row r="31" spans="1:21" s="4" customFormat="1" ht="11.25" x14ac:dyDescent="0.2">
      <c r="A31" s="341"/>
      <c r="B31" s="342"/>
      <c r="C31" s="342"/>
      <c r="D31" s="342"/>
      <c r="E31" s="342"/>
      <c r="F31" s="342"/>
      <c r="G31" s="342"/>
      <c r="H31" s="342"/>
      <c r="I31" s="343"/>
      <c r="J31" s="341"/>
      <c r="K31" s="342"/>
      <c r="L31" s="342"/>
      <c r="M31" s="343"/>
      <c r="N31" s="341"/>
      <c r="O31" s="342"/>
      <c r="P31" s="342"/>
      <c r="Q31" s="342"/>
      <c r="R31" s="342"/>
      <c r="S31" s="342"/>
      <c r="T31" s="342"/>
      <c r="U31" s="343"/>
    </row>
    <row r="32" spans="1:21" s="4" customFormat="1" ht="11.25" x14ac:dyDescent="0.2">
      <c r="A32" s="341"/>
      <c r="B32" s="342"/>
      <c r="C32" s="342"/>
      <c r="D32" s="342"/>
      <c r="E32" s="342"/>
      <c r="F32" s="342"/>
      <c r="G32" s="342"/>
      <c r="H32" s="342"/>
      <c r="I32" s="343"/>
      <c r="J32" s="69"/>
      <c r="K32" s="70"/>
      <c r="L32" s="70"/>
      <c r="M32" s="68"/>
      <c r="N32" s="341"/>
      <c r="O32" s="342"/>
      <c r="P32" s="342"/>
      <c r="Q32" s="342"/>
      <c r="R32" s="342"/>
      <c r="S32" s="342"/>
      <c r="T32" s="342"/>
      <c r="U32" s="343"/>
    </row>
    <row r="33" spans="1:21" s="4" customFormat="1" ht="11.25" customHeight="1" x14ac:dyDescent="0.2">
      <c r="A33" s="332" t="s">
        <v>56</v>
      </c>
      <c r="B33" s="333"/>
      <c r="C33" s="333"/>
      <c r="D33" s="333"/>
      <c r="E33" s="70"/>
      <c r="F33" s="311"/>
      <c r="G33" s="312"/>
      <c r="H33" s="313"/>
      <c r="I33" s="187"/>
      <c r="J33" s="69"/>
      <c r="K33" s="70"/>
      <c r="L33" s="70"/>
      <c r="M33" s="68"/>
      <c r="N33" s="322" t="s">
        <v>54</v>
      </c>
      <c r="O33" s="323"/>
      <c r="P33" s="324"/>
      <c r="Q33" s="325"/>
      <c r="R33" s="326"/>
      <c r="S33" s="327"/>
      <c r="T33" s="328"/>
      <c r="U33" s="68"/>
    </row>
    <row r="34" spans="1:21" s="4" customFormat="1" ht="11.25" customHeight="1" x14ac:dyDescent="0.2">
      <c r="A34" s="332"/>
      <c r="B34" s="333"/>
      <c r="C34" s="333"/>
      <c r="D34" s="333"/>
      <c r="E34" s="70"/>
      <c r="F34" s="314"/>
      <c r="G34" s="315"/>
      <c r="H34" s="316"/>
      <c r="I34" s="187"/>
      <c r="J34" s="69"/>
      <c r="K34" s="70"/>
      <c r="L34" s="70"/>
      <c r="M34" s="68"/>
      <c r="N34" s="323"/>
      <c r="O34" s="323"/>
      <c r="P34" s="324"/>
      <c r="Q34" s="325"/>
      <c r="R34" s="329"/>
      <c r="S34" s="330"/>
      <c r="T34" s="331"/>
      <c r="U34" s="68"/>
    </row>
    <row r="35" spans="1:21" s="61" customFormat="1" ht="11.25" customHeight="1" x14ac:dyDescent="0.15">
      <c r="A35" s="332" t="s">
        <v>58</v>
      </c>
      <c r="B35" s="333"/>
      <c r="C35" s="333"/>
      <c r="D35" s="333"/>
      <c r="E35" s="75"/>
      <c r="F35" s="311"/>
      <c r="G35" s="312"/>
      <c r="H35" s="313"/>
      <c r="I35" s="187"/>
      <c r="J35" s="309" t="s">
        <v>59</v>
      </c>
      <c r="K35" s="317"/>
      <c r="L35" s="318"/>
      <c r="M35" s="76"/>
      <c r="N35" s="322" t="s">
        <v>55</v>
      </c>
      <c r="O35" s="322"/>
      <c r="P35" s="322"/>
      <c r="Q35" s="334"/>
      <c r="R35" s="335"/>
      <c r="S35" s="336"/>
      <c r="T35" s="337"/>
      <c r="U35" s="76"/>
    </row>
    <row r="36" spans="1:21" s="61" customFormat="1" ht="11.25" customHeight="1" x14ac:dyDescent="0.15">
      <c r="A36" s="332"/>
      <c r="B36" s="333"/>
      <c r="C36" s="333"/>
      <c r="D36" s="333"/>
      <c r="E36" s="75"/>
      <c r="F36" s="314"/>
      <c r="G36" s="315"/>
      <c r="H36" s="316"/>
      <c r="I36" s="187"/>
      <c r="J36" s="189"/>
      <c r="K36" s="75"/>
      <c r="L36" s="319"/>
      <c r="M36" s="76"/>
      <c r="N36" s="322"/>
      <c r="O36" s="322"/>
      <c r="P36" s="322"/>
      <c r="Q36" s="334"/>
      <c r="R36" s="338"/>
      <c r="S36" s="339"/>
      <c r="T36" s="340"/>
      <c r="U36" s="76"/>
    </row>
    <row r="37" spans="1:21" s="61" customFormat="1" ht="11.25" customHeight="1" x14ac:dyDescent="0.15">
      <c r="A37" s="309" t="s">
        <v>60</v>
      </c>
      <c r="B37" s="310"/>
      <c r="C37" s="310"/>
      <c r="D37" s="310"/>
      <c r="E37" s="75"/>
      <c r="F37" s="311"/>
      <c r="G37" s="312"/>
      <c r="H37" s="313"/>
      <c r="I37" s="187"/>
      <c r="J37" s="309" t="s">
        <v>61</v>
      </c>
      <c r="K37" s="317"/>
      <c r="L37" s="318"/>
      <c r="M37" s="76"/>
      <c r="N37" s="322" t="s">
        <v>57</v>
      </c>
      <c r="O37" s="322"/>
      <c r="P37" s="322"/>
      <c r="Q37" s="334"/>
      <c r="R37" s="326"/>
      <c r="S37" s="327"/>
      <c r="T37" s="328"/>
      <c r="U37" s="76"/>
    </row>
    <row r="38" spans="1:21" s="61" customFormat="1" ht="11.25" customHeight="1" x14ac:dyDescent="0.15">
      <c r="A38" s="309" t="s">
        <v>62</v>
      </c>
      <c r="B38" s="310"/>
      <c r="C38" s="310"/>
      <c r="D38" s="310"/>
      <c r="E38" s="75"/>
      <c r="F38" s="314"/>
      <c r="G38" s="315"/>
      <c r="H38" s="316"/>
      <c r="I38" s="187"/>
      <c r="J38" s="320" t="s">
        <v>63</v>
      </c>
      <c r="K38" s="321"/>
      <c r="L38" s="319"/>
      <c r="M38" s="76"/>
      <c r="N38" s="322"/>
      <c r="O38" s="322"/>
      <c r="P38" s="322"/>
      <c r="Q38" s="334"/>
      <c r="R38" s="329"/>
      <c r="S38" s="330"/>
      <c r="T38" s="331"/>
      <c r="U38" s="76"/>
    </row>
    <row r="39" spans="1:21" s="61" customFormat="1" ht="11.25" customHeight="1" x14ac:dyDescent="0.2">
      <c r="A39" s="69"/>
      <c r="B39" s="70"/>
      <c r="C39" s="70"/>
      <c r="D39" s="70"/>
      <c r="E39" s="70"/>
      <c r="F39" s="70"/>
      <c r="G39" s="70"/>
      <c r="H39" s="70"/>
      <c r="I39" s="68"/>
      <c r="J39" s="69"/>
      <c r="K39" s="70"/>
      <c r="L39" s="70"/>
      <c r="M39" s="68"/>
      <c r="U39" s="68"/>
    </row>
    <row r="40" spans="1:21" x14ac:dyDescent="0.2">
      <c r="A40" s="302" t="s">
        <v>64</v>
      </c>
      <c r="B40" s="303"/>
      <c r="C40" s="301"/>
      <c r="D40" s="301"/>
      <c r="E40" s="301"/>
      <c r="F40" s="301"/>
      <c r="G40" s="70"/>
      <c r="H40" s="70"/>
      <c r="I40" s="68"/>
      <c r="J40" s="73" t="s">
        <v>4</v>
      </c>
      <c r="K40" s="301"/>
      <c r="L40" s="301"/>
      <c r="M40" s="68"/>
      <c r="N40" s="74" t="s">
        <v>4</v>
      </c>
      <c r="O40" s="301"/>
      <c r="P40" s="301"/>
      <c r="Q40" s="301"/>
      <c r="R40" s="301"/>
      <c r="S40" s="301"/>
      <c r="T40" s="70"/>
      <c r="U40" s="68"/>
    </row>
    <row r="41" spans="1:21" x14ac:dyDescent="0.2">
      <c r="A41" s="69"/>
      <c r="B41" s="70"/>
      <c r="C41" s="70"/>
      <c r="D41" s="70"/>
      <c r="E41" s="70"/>
      <c r="F41" s="70"/>
      <c r="G41" s="70"/>
      <c r="H41" s="70"/>
      <c r="I41" s="68"/>
      <c r="J41" s="69"/>
      <c r="K41" s="70"/>
      <c r="L41" s="70"/>
      <c r="M41" s="68"/>
      <c r="N41" s="70"/>
      <c r="O41" s="70"/>
      <c r="P41" s="70"/>
      <c r="Q41" s="70"/>
      <c r="R41" s="70"/>
      <c r="S41" s="70"/>
      <c r="T41" s="70"/>
      <c r="U41" s="68"/>
    </row>
    <row r="42" spans="1:21" x14ac:dyDescent="0.2">
      <c r="A42" s="69" t="s">
        <v>65</v>
      </c>
      <c r="B42" s="300"/>
      <c r="C42" s="300"/>
      <c r="D42" s="300"/>
      <c r="E42" s="300"/>
      <c r="F42" s="300"/>
      <c r="G42" s="300"/>
      <c r="H42" s="300"/>
      <c r="I42" s="188"/>
      <c r="J42" s="69" t="s">
        <v>66</v>
      </c>
      <c r="K42" s="300"/>
      <c r="L42" s="300"/>
      <c r="M42" s="68"/>
      <c r="N42" s="70" t="s">
        <v>67</v>
      </c>
      <c r="O42" s="300"/>
      <c r="P42" s="300"/>
      <c r="Q42" s="300"/>
      <c r="R42" s="300"/>
      <c r="S42" s="300"/>
      <c r="T42" s="300"/>
      <c r="U42" s="68"/>
    </row>
    <row r="43" spans="1:21" x14ac:dyDescent="0.2">
      <c r="A43" s="69"/>
      <c r="B43" s="70"/>
      <c r="C43" s="70"/>
      <c r="D43" s="70"/>
      <c r="E43" s="70"/>
      <c r="F43" s="70"/>
      <c r="G43" s="70"/>
      <c r="H43" s="70"/>
      <c r="I43" s="68"/>
      <c r="J43" s="69"/>
      <c r="K43" s="70"/>
      <c r="L43" s="70"/>
      <c r="M43" s="68"/>
      <c r="N43" s="70"/>
      <c r="O43" s="70"/>
      <c r="P43" s="70"/>
      <c r="Q43" s="70"/>
      <c r="R43" s="70"/>
      <c r="S43" s="70"/>
      <c r="T43" s="70"/>
      <c r="U43" s="68"/>
    </row>
    <row r="44" spans="1:21" x14ac:dyDescent="0.2">
      <c r="A44" s="302" t="s">
        <v>68</v>
      </c>
      <c r="B44" s="303"/>
      <c r="C44" s="70"/>
      <c r="D44" s="70"/>
      <c r="E44" s="70"/>
      <c r="F44" s="70"/>
      <c r="G44" s="70"/>
      <c r="H44" s="70"/>
      <c r="I44" s="68"/>
      <c r="J44" s="69" t="s">
        <v>69</v>
      </c>
      <c r="K44" s="70"/>
      <c r="L44" s="70"/>
      <c r="M44" s="68"/>
      <c r="N44" s="70" t="s">
        <v>70</v>
      </c>
      <c r="O44" s="70"/>
      <c r="P44" s="70"/>
      <c r="Q44" s="70"/>
      <c r="R44" s="70"/>
      <c r="S44" s="70"/>
      <c r="T44" s="70"/>
      <c r="U44" s="68"/>
    </row>
    <row r="45" spans="1:21" x14ac:dyDescent="0.2">
      <c r="A45" s="77"/>
      <c r="B45" s="71"/>
      <c r="C45" s="71"/>
      <c r="D45" s="71"/>
      <c r="E45" s="71"/>
      <c r="F45" s="71"/>
      <c r="G45" s="71"/>
      <c r="H45" s="71"/>
      <c r="I45" s="72"/>
      <c r="J45" s="77"/>
      <c r="K45" s="71"/>
      <c r="L45" s="71"/>
      <c r="M45" s="72"/>
      <c r="N45" s="71"/>
      <c r="O45" s="71"/>
      <c r="P45" s="71"/>
      <c r="Q45" s="71"/>
      <c r="R45" s="71"/>
      <c r="S45" s="71"/>
      <c r="T45" s="71"/>
      <c r="U45" s="72"/>
    </row>
    <row r="46" spans="1:21" ht="11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ht="18" customHeight="1" x14ac:dyDescent="0.2">
      <c r="A47" s="78" t="s">
        <v>20</v>
      </c>
      <c r="B47" s="306" t="s">
        <v>71</v>
      </c>
      <c r="C47" s="306"/>
      <c r="D47" s="306"/>
      <c r="E47" s="306"/>
      <c r="F47" s="306"/>
      <c r="G47" s="306"/>
      <c r="H47" s="307"/>
      <c r="I47" s="307"/>
      <c r="J47" s="307"/>
      <c r="K47" s="307"/>
      <c r="L47" s="307"/>
      <c r="M47" s="307"/>
      <c r="N47" s="307"/>
      <c r="O47" s="79" t="s">
        <v>11</v>
      </c>
      <c r="P47" s="308"/>
      <c r="Q47" s="308"/>
      <c r="R47" s="308"/>
      <c r="S47" s="308"/>
      <c r="T47" s="308"/>
      <c r="U47" s="21"/>
    </row>
    <row r="48" spans="1:21" ht="11.25" customHeight="1" x14ac:dyDescent="0.2">
      <c r="A48" s="2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4"/>
    </row>
    <row r="49" spans="1:21" ht="11.25" customHeight="1" x14ac:dyDescent="0.2">
      <c r="A49" s="25"/>
      <c r="B49" s="288" t="s">
        <v>72</v>
      </c>
      <c r="C49" s="288"/>
      <c r="D49" s="288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4"/>
    </row>
    <row r="50" spans="1:21" ht="9" customHeight="1" x14ac:dyDescent="0.2">
      <c r="A50" s="2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24"/>
    </row>
    <row r="51" spans="1:21" ht="10.5" customHeight="1" x14ac:dyDescent="0.2">
      <c r="A51" s="25"/>
      <c r="B51" s="7" t="s">
        <v>73</v>
      </c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4"/>
    </row>
    <row r="52" spans="1:21" x14ac:dyDescent="0.2">
      <c r="A52" s="2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4"/>
    </row>
    <row r="53" spans="1:21" x14ac:dyDescent="0.2">
      <c r="A53" s="25"/>
      <c r="B53" s="28" t="s">
        <v>296</v>
      </c>
      <c r="C53" s="28"/>
      <c r="D53" s="28"/>
      <c r="E53" s="28"/>
      <c r="F53" s="28"/>
      <c r="G53" s="28"/>
      <c r="H53" s="299"/>
      <c r="I53" s="299"/>
      <c r="J53" s="299"/>
      <c r="K53" s="299"/>
      <c r="L53" s="299"/>
      <c r="M53" s="299"/>
      <c r="N53" s="299"/>
      <c r="O53" s="299"/>
      <c r="P53" s="299"/>
      <c r="Q53" s="304" t="s">
        <v>74</v>
      </c>
      <c r="R53" s="304"/>
      <c r="S53" s="305"/>
      <c r="T53" s="305"/>
      <c r="U53" s="24"/>
    </row>
    <row r="54" spans="1:21" ht="11.25" customHeight="1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3"/>
    </row>
    <row r="55" spans="1:21" s="4" customFormat="1" ht="11.2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s="4" customFormat="1" ht="11.25" customHeight="1" x14ac:dyDescent="0.2">
      <c r="A56" s="80"/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7"/>
    </row>
    <row r="57" spans="1:21" s="4" customFormat="1" x14ac:dyDescent="0.2">
      <c r="A57" s="7"/>
      <c r="B57" s="62"/>
      <c r="C57" s="82"/>
      <c r="D57" s="82"/>
      <c r="E57" s="82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7"/>
    </row>
    <row r="58" spans="1:21" s="4" customFormat="1" x14ac:dyDescent="0.2">
      <c r="A58" s="84"/>
      <c r="B58" s="62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7"/>
    </row>
    <row r="59" spans="1:21" s="4" customFormat="1" ht="8.25" customHeight="1" x14ac:dyDescent="0.2">
      <c r="A59" s="85"/>
      <c r="B59" s="62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7"/>
    </row>
    <row r="60" spans="1:21" x14ac:dyDescent="0.2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7"/>
    </row>
    <row r="61" spans="1:2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7"/>
    </row>
    <row r="62" spans="1:2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86"/>
      <c r="T62" s="86"/>
      <c r="U62" s="7"/>
    </row>
    <row r="63" spans="1:2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87"/>
      <c r="M63" s="87"/>
      <c r="N63" s="88"/>
      <c r="O63" s="87"/>
      <c r="P63" s="63"/>
      <c r="Q63" s="63"/>
      <c r="R63" s="63"/>
      <c r="S63" s="63"/>
      <c r="T63" s="63"/>
      <c r="U63" s="63"/>
    </row>
  </sheetData>
  <sheetProtection algorithmName="SHA-512" hashValue="aZM/QyuQ3a/FtSxM4pQ53iR+S5P8e1JAjCGC7UHllGBFV0AveXBfSFZYdgwz9E6WdI0XYtZM7aj/PxEVHjd9jg==" saltValue="4X0F4+jGtE2uvZLcEFSimA==" spinCount="100000" sheet="1" objects="1" scenarios="1"/>
  <mergeCells count="58">
    <mergeCell ref="A6:D6"/>
    <mergeCell ref="E6:U6"/>
    <mergeCell ref="A5:D5"/>
    <mergeCell ref="E1:U1"/>
    <mergeCell ref="E2:U2"/>
    <mergeCell ref="A3:D3"/>
    <mergeCell ref="E3:U5"/>
    <mergeCell ref="A4:D4"/>
    <mergeCell ref="A7:E7"/>
    <mergeCell ref="B8:E8"/>
    <mergeCell ref="A9:E9"/>
    <mergeCell ref="F9:N9"/>
    <mergeCell ref="O9:Q9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P47:T47"/>
    <mergeCell ref="A37:D37"/>
    <mergeCell ref="F37:H38"/>
    <mergeCell ref="J37:K37"/>
    <mergeCell ref="L37:L38"/>
    <mergeCell ref="A38:D38"/>
    <mergeCell ref="J38:K38"/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</mergeCells>
  <printOptions horizontalCentered="1"/>
  <pageMargins left="0.74803149606299213" right="0.6692913385826772" top="0.39370078740157483" bottom="0.27559055118110237" header="0.70866141732283472" footer="0.27559055118110237"/>
  <pageSetup paperSize="9" scale="93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E44"/>
  <sheetViews>
    <sheetView topLeftCell="A29" zoomScale="120" zoomScaleNormal="120" zoomScaleSheetLayoutView="130" workbookViewId="0">
      <selection activeCell="F7" sqref="F7"/>
    </sheetView>
  </sheetViews>
  <sheetFormatPr defaultColWidth="7.7109375" defaultRowHeight="11.25" x14ac:dyDescent="0.2"/>
  <cols>
    <col min="1" max="1" width="1" style="138" customWidth="1"/>
    <col min="2" max="2" width="4.7109375" style="138" customWidth="1"/>
    <col min="3" max="3" width="8.28515625" style="138" customWidth="1"/>
    <col min="4" max="5" width="8.42578125" style="138" customWidth="1"/>
    <col min="6" max="6" width="6.28515625" style="138" customWidth="1"/>
    <col min="7" max="7" width="7.5703125" style="138" customWidth="1"/>
    <col min="8" max="8" width="6.28515625" style="138" customWidth="1"/>
    <col min="9" max="9" width="15" style="138" customWidth="1"/>
    <col min="10" max="10" width="3.7109375" style="138" customWidth="1"/>
    <col min="11" max="11" width="1.28515625" style="138" customWidth="1"/>
    <col min="12" max="12" width="1.42578125" style="138" customWidth="1"/>
    <col min="13" max="13" width="4.28515625" style="138" customWidth="1"/>
    <col min="14" max="15" width="5.7109375" style="138" customWidth="1"/>
    <col min="16" max="16" width="3.7109375" style="138" customWidth="1"/>
    <col min="17" max="17" width="2.7109375" style="138" customWidth="1"/>
    <col min="18" max="18" width="3.7109375" style="138" customWidth="1"/>
    <col min="19" max="19" width="2.7109375" style="138" customWidth="1"/>
    <col min="20" max="20" width="8.28515625" style="138" customWidth="1"/>
    <col min="21" max="21" width="7.7109375" style="138" customWidth="1"/>
    <col min="22" max="22" width="8.7109375" style="138" customWidth="1"/>
    <col min="23" max="23" width="7.28515625" style="138" customWidth="1"/>
    <col min="24" max="24" width="5.5703125" style="138" customWidth="1"/>
    <col min="25" max="25" width="6.42578125" style="138" customWidth="1"/>
    <col min="26" max="26" width="10" style="138" customWidth="1"/>
    <col min="27" max="27" width="9.7109375" style="138" customWidth="1"/>
    <col min="28" max="28" width="12" style="138" customWidth="1"/>
    <col min="29" max="29" width="1.28515625" style="138" customWidth="1"/>
    <col min="30" max="30" width="9.7109375" style="138" bestFit="1" customWidth="1"/>
    <col min="31" max="16384" width="7.7109375" style="138"/>
  </cols>
  <sheetData>
    <row r="1" spans="1:31" ht="28.5" customHeight="1" x14ac:dyDescent="0.2">
      <c r="A1" s="137"/>
      <c r="B1" s="414" t="s">
        <v>283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216"/>
      <c r="AC1" s="217"/>
    </row>
    <row r="2" spans="1:31" ht="9" customHeight="1" x14ac:dyDescent="0.2">
      <c r="A2" s="139"/>
      <c r="B2" s="140"/>
      <c r="C2" s="140"/>
      <c r="D2" s="140"/>
      <c r="E2" s="140"/>
      <c r="F2" s="140"/>
      <c r="G2" s="140"/>
      <c r="H2" s="140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2"/>
      <c r="AC2" s="215"/>
    </row>
    <row r="3" spans="1:31" ht="17.25" customHeight="1" x14ac:dyDescent="0.2">
      <c r="A3" s="139"/>
      <c r="B3" s="372" t="s">
        <v>75</v>
      </c>
      <c r="C3" s="372" t="s">
        <v>286</v>
      </c>
      <c r="D3" s="372" t="s">
        <v>287</v>
      </c>
      <c r="E3" s="372" t="s">
        <v>290</v>
      </c>
      <c r="F3" s="372" t="s">
        <v>132</v>
      </c>
      <c r="G3" s="375" t="s">
        <v>133</v>
      </c>
      <c r="H3" s="430"/>
      <c r="I3" s="431"/>
      <c r="J3" s="423" t="s">
        <v>76</v>
      </c>
      <c r="K3" s="424"/>
      <c r="L3" s="423" t="s">
        <v>77</v>
      </c>
      <c r="M3" s="438"/>
      <c r="N3" s="375" t="s">
        <v>323</v>
      </c>
      <c r="O3" s="376"/>
      <c r="P3" s="376"/>
      <c r="Q3" s="376"/>
      <c r="R3" s="376"/>
      <c r="S3" s="377"/>
      <c r="T3" s="372" t="s">
        <v>78</v>
      </c>
      <c r="U3" s="372" t="s">
        <v>79</v>
      </c>
      <c r="V3" s="372" t="s">
        <v>282</v>
      </c>
      <c r="W3" s="372" t="s">
        <v>325</v>
      </c>
      <c r="X3" s="372" t="s">
        <v>324</v>
      </c>
      <c r="Y3" s="372" t="s">
        <v>322</v>
      </c>
      <c r="Z3" s="375" t="s">
        <v>328</v>
      </c>
      <c r="AA3" s="428"/>
      <c r="AB3" s="429"/>
      <c r="AC3" s="163"/>
    </row>
    <row r="4" spans="1:31" ht="11.25" customHeight="1" x14ac:dyDescent="0.2">
      <c r="A4" s="139"/>
      <c r="B4" s="419"/>
      <c r="C4" s="419"/>
      <c r="D4" s="419"/>
      <c r="E4" s="373"/>
      <c r="F4" s="373"/>
      <c r="G4" s="432"/>
      <c r="H4" s="433"/>
      <c r="I4" s="434"/>
      <c r="J4" s="425"/>
      <c r="K4" s="426"/>
      <c r="L4" s="439"/>
      <c r="M4" s="440"/>
      <c r="N4" s="378"/>
      <c r="O4" s="379"/>
      <c r="P4" s="379"/>
      <c r="Q4" s="379"/>
      <c r="R4" s="379"/>
      <c r="S4" s="380"/>
      <c r="T4" s="373"/>
      <c r="U4" s="373"/>
      <c r="V4" s="373"/>
      <c r="W4" s="373"/>
      <c r="X4" s="373"/>
      <c r="Y4" s="373"/>
      <c r="Z4" s="372" t="s">
        <v>327</v>
      </c>
      <c r="AA4" s="372" t="s">
        <v>326</v>
      </c>
      <c r="AB4" s="372" t="s">
        <v>329</v>
      </c>
      <c r="AC4" s="163"/>
    </row>
    <row r="5" spans="1:31" ht="11.25" customHeight="1" x14ac:dyDescent="0.2">
      <c r="A5" s="139"/>
      <c r="B5" s="419"/>
      <c r="C5" s="419"/>
      <c r="D5" s="419"/>
      <c r="E5" s="373"/>
      <c r="F5" s="373"/>
      <c r="G5" s="432"/>
      <c r="H5" s="433"/>
      <c r="I5" s="434"/>
      <c r="J5" s="425"/>
      <c r="K5" s="426"/>
      <c r="L5" s="439"/>
      <c r="M5" s="440"/>
      <c r="N5" s="377" t="s">
        <v>80</v>
      </c>
      <c r="O5" s="382" t="s">
        <v>81</v>
      </c>
      <c r="P5" s="415" t="s">
        <v>82</v>
      </c>
      <c r="Q5" s="416"/>
      <c r="R5" s="375" t="s">
        <v>83</v>
      </c>
      <c r="S5" s="377"/>
      <c r="T5" s="373"/>
      <c r="U5" s="373"/>
      <c r="V5" s="373"/>
      <c r="W5" s="373"/>
      <c r="X5" s="373"/>
      <c r="Y5" s="373"/>
      <c r="Z5" s="421"/>
      <c r="AA5" s="421"/>
      <c r="AB5" s="421"/>
      <c r="AC5" s="163"/>
    </row>
    <row r="6" spans="1:31" ht="8.25" customHeight="1" x14ac:dyDescent="0.2">
      <c r="A6" s="139"/>
      <c r="B6" s="420"/>
      <c r="C6" s="420"/>
      <c r="D6" s="420"/>
      <c r="E6" s="374"/>
      <c r="F6" s="374"/>
      <c r="G6" s="435"/>
      <c r="H6" s="436"/>
      <c r="I6" s="437"/>
      <c r="J6" s="427"/>
      <c r="K6" s="381"/>
      <c r="L6" s="441"/>
      <c r="M6" s="442"/>
      <c r="N6" s="381"/>
      <c r="O6" s="383"/>
      <c r="P6" s="417"/>
      <c r="Q6" s="418"/>
      <c r="R6" s="378"/>
      <c r="S6" s="380"/>
      <c r="T6" s="374"/>
      <c r="U6" s="374"/>
      <c r="V6" s="374"/>
      <c r="W6" s="374"/>
      <c r="X6" s="374"/>
      <c r="Y6" s="374"/>
      <c r="Z6" s="422"/>
      <c r="AA6" s="422"/>
      <c r="AB6" s="422"/>
      <c r="AC6" s="163"/>
    </row>
    <row r="7" spans="1:31" ht="15.75" customHeight="1" x14ac:dyDescent="0.2">
      <c r="A7" s="139"/>
      <c r="B7" s="143">
        <v>1</v>
      </c>
      <c r="C7" s="144"/>
      <c r="D7" s="145"/>
      <c r="E7" s="201"/>
      <c r="F7" s="183"/>
      <c r="G7" s="403"/>
      <c r="H7" s="404"/>
      <c r="I7" s="405"/>
      <c r="J7" s="408"/>
      <c r="K7" s="409"/>
      <c r="L7" s="406">
        <f>SUM(N7:S7)</f>
        <v>0</v>
      </c>
      <c r="M7" s="407"/>
      <c r="N7" s="190"/>
      <c r="O7" s="190"/>
      <c r="P7" s="370"/>
      <c r="Q7" s="371"/>
      <c r="R7" s="368"/>
      <c r="S7" s="369"/>
      <c r="T7" s="230">
        <f>$J7*$L7</f>
        <v>0</v>
      </c>
      <c r="U7" s="229"/>
      <c r="V7" s="193">
        <f>IFERROR(VLOOKUP(G7,Folha1!$K$5:$L$161,2,FALSE),)</f>
        <v>0</v>
      </c>
      <c r="W7" s="193">
        <f>V7/IF(MOD(YEAR(C7)-2000,4)=0,366,365)</f>
        <v>0</v>
      </c>
      <c r="X7" s="214">
        <f>IF(OR(ISBLANK(C7),C7=0),0,D7-C7+1)</f>
        <v>0</v>
      </c>
      <c r="Y7" s="214">
        <f>IF(ISBLANK(J7)=TRUE,0,IF((15-J7)&gt;0,15-J7,0))</f>
        <v>0</v>
      </c>
      <c r="Z7" s="231"/>
      <c r="AA7" s="232">
        <f>ROUND(W7*X7-5%*W7*X7*Y7,2)</f>
        <v>0</v>
      </c>
      <c r="AB7" s="203">
        <f>SUM(Z7:AA7)</f>
        <v>0</v>
      </c>
      <c r="AC7" s="163"/>
      <c r="AD7" s="202"/>
    </row>
    <row r="8" spans="1:31" ht="15.75" customHeight="1" x14ac:dyDescent="0.2">
      <c r="A8" s="139"/>
      <c r="B8" s="210">
        <v>2</v>
      </c>
      <c r="C8" s="144"/>
      <c r="D8" s="145"/>
      <c r="E8" s="201"/>
      <c r="F8" s="183"/>
      <c r="G8" s="403"/>
      <c r="H8" s="404"/>
      <c r="I8" s="405"/>
      <c r="J8" s="408"/>
      <c r="K8" s="409"/>
      <c r="L8" s="406">
        <f t="shared" ref="L8:L26" si="0">SUM(N8:S8)</f>
        <v>0</v>
      </c>
      <c r="M8" s="407"/>
      <c r="N8" s="190"/>
      <c r="O8" s="190"/>
      <c r="P8" s="370"/>
      <c r="Q8" s="371"/>
      <c r="R8" s="368"/>
      <c r="S8" s="369"/>
      <c r="T8" s="230">
        <f>$J8*$L8</f>
        <v>0</v>
      </c>
      <c r="U8" s="229"/>
      <c r="V8" s="193">
        <f>IFERROR(VLOOKUP(G8,Folha1!$K$5:$L$161,2,FALSE),)</f>
        <v>0</v>
      </c>
      <c r="W8" s="193">
        <f t="shared" ref="W8:W26" si="1">V8/IF(MOD(YEAR(C8)-2000,4)=0,366,365)</f>
        <v>0</v>
      </c>
      <c r="X8" s="214">
        <f t="shared" ref="X8:X26" si="2">IF(OR(ISBLANK(C8),C8=0),0,D8-C8+1)</f>
        <v>0</v>
      </c>
      <c r="Y8" s="214">
        <f t="shared" ref="Y8:Y26" si="3">IF(ISBLANK(J8)=TRUE,0,IF((15-J8)&gt;0,15-J8,0))</f>
        <v>0</v>
      </c>
      <c r="Z8" s="231"/>
      <c r="AA8" s="232">
        <f t="shared" ref="AA8:AA26" si="4">ROUND(W8*X8-5%*W8*X8*Y8,2)</f>
        <v>0</v>
      </c>
      <c r="AB8" s="203">
        <f t="shared" ref="AB8:AB26" si="5">SUM(Z8:AA8)</f>
        <v>0</v>
      </c>
      <c r="AC8" s="163"/>
      <c r="AE8" s="213"/>
    </row>
    <row r="9" spans="1:31" ht="15.75" customHeight="1" x14ac:dyDescent="0.2">
      <c r="A9" s="139"/>
      <c r="B9" s="210">
        <v>3</v>
      </c>
      <c r="C9" s="144"/>
      <c r="D9" s="145"/>
      <c r="E9" s="201"/>
      <c r="F9" s="183"/>
      <c r="G9" s="403"/>
      <c r="H9" s="404"/>
      <c r="I9" s="405"/>
      <c r="J9" s="408"/>
      <c r="K9" s="409"/>
      <c r="L9" s="406">
        <f t="shared" si="0"/>
        <v>0</v>
      </c>
      <c r="M9" s="407"/>
      <c r="N9" s="190"/>
      <c r="O9" s="190"/>
      <c r="P9" s="370"/>
      <c r="Q9" s="371"/>
      <c r="R9" s="368"/>
      <c r="S9" s="369"/>
      <c r="T9" s="230">
        <f t="shared" ref="T9:T26" si="6">$J9*$L9</f>
        <v>0</v>
      </c>
      <c r="U9" s="229"/>
      <c r="V9" s="193">
        <f>IFERROR(VLOOKUP(G9,Folha1!$K$5:$L$161,2,FALSE),)</f>
        <v>0</v>
      </c>
      <c r="W9" s="193">
        <f t="shared" si="1"/>
        <v>0</v>
      </c>
      <c r="X9" s="214">
        <f t="shared" si="2"/>
        <v>0</v>
      </c>
      <c r="Y9" s="214">
        <f t="shared" si="3"/>
        <v>0</v>
      </c>
      <c r="Z9" s="231"/>
      <c r="AA9" s="232">
        <f t="shared" si="4"/>
        <v>0</v>
      </c>
      <c r="AB9" s="203">
        <f t="shared" si="5"/>
        <v>0</v>
      </c>
      <c r="AC9" s="163"/>
    </row>
    <row r="10" spans="1:31" ht="15.75" customHeight="1" x14ac:dyDescent="0.2">
      <c r="A10" s="147"/>
      <c r="B10" s="210">
        <v>4</v>
      </c>
      <c r="C10" s="144"/>
      <c r="D10" s="145"/>
      <c r="E10" s="201"/>
      <c r="F10" s="183"/>
      <c r="G10" s="403"/>
      <c r="H10" s="404"/>
      <c r="I10" s="405"/>
      <c r="J10" s="408"/>
      <c r="K10" s="409"/>
      <c r="L10" s="406">
        <f t="shared" si="0"/>
        <v>0</v>
      </c>
      <c r="M10" s="407"/>
      <c r="N10" s="206"/>
      <c r="O10" s="206"/>
      <c r="P10" s="368"/>
      <c r="Q10" s="369"/>
      <c r="R10" s="368"/>
      <c r="S10" s="369"/>
      <c r="T10" s="230">
        <f t="shared" si="6"/>
        <v>0</v>
      </c>
      <c r="U10" s="229"/>
      <c r="V10" s="193">
        <f>IFERROR(VLOOKUP(G10,Folha1!$K$5:$L$161,2,FALSE),)</f>
        <v>0</v>
      </c>
      <c r="W10" s="193">
        <f t="shared" si="1"/>
        <v>0</v>
      </c>
      <c r="X10" s="214">
        <f t="shared" si="2"/>
        <v>0</v>
      </c>
      <c r="Y10" s="214">
        <f t="shared" si="3"/>
        <v>0</v>
      </c>
      <c r="Z10" s="231"/>
      <c r="AA10" s="232">
        <f t="shared" si="4"/>
        <v>0</v>
      </c>
      <c r="AB10" s="203">
        <f t="shared" si="5"/>
        <v>0</v>
      </c>
      <c r="AC10" s="163"/>
    </row>
    <row r="11" spans="1:31" ht="15.75" customHeight="1" x14ac:dyDescent="0.2">
      <c r="A11" s="147"/>
      <c r="B11" s="143">
        <v>5</v>
      </c>
      <c r="C11" s="144"/>
      <c r="D11" s="145"/>
      <c r="E11" s="201"/>
      <c r="F11" s="183"/>
      <c r="G11" s="403"/>
      <c r="H11" s="404"/>
      <c r="I11" s="405"/>
      <c r="J11" s="408"/>
      <c r="K11" s="409"/>
      <c r="L11" s="406">
        <f t="shared" si="0"/>
        <v>0</v>
      </c>
      <c r="M11" s="407"/>
      <c r="N11" s="190"/>
      <c r="O11" s="190"/>
      <c r="P11" s="370"/>
      <c r="Q11" s="371"/>
      <c r="R11" s="368"/>
      <c r="S11" s="369"/>
      <c r="T11" s="230">
        <f t="shared" si="6"/>
        <v>0</v>
      </c>
      <c r="U11" s="229"/>
      <c r="V11" s="193">
        <f>IFERROR(VLOOKUP(G11,Folha1!$K$5:$L$161,2,FALSE),)</f>
        <v>0</v>
      </c>
      <c r="W11" s="193">
        <f t="shared" si="1"/>
        <v>0</v>
      </c>
      <c r="X11" s="214">
        <f t="shared" si="2"/>
        <v>0</v>
      </c>
      <c r="Y11" s="214">
        <f t="shared" si="3"/>
        <v>0</v>
      </c>
      <c r="Z11" s="231"/>
      <c r="AA11" s="232">
        <f t="shared" si="4"/>
        <v>0</v>
      </c>
      <c r="AB11" s="203">
        <f t="shared" si="5"/>
        <v>0</v>
      </c>
      <c r="AC11" s="163"/>
    </row>
    <row r="12" spans="1:31" ht="15.75" customHeight="1" x14ac:dyDescent="0.2">
      <c r="A12" s="147"/>
      <c r="B12" s="210">
        <v>6</v>
      </c>
      <c r="C12" s="144"/>
      <c r="D12" s="145"/>
      <c r="E12" s="201"/>
      <c r="F12" s="183"/>
      <c r="G12" s="403"/>
      <c r="H12" s="404"/>
      <c r="I12" s="405"/>
      <c r="J12" s="408"/>
      <c r="K12" s="409"/>
      <c r="L12" s="406">
        <f t="shared" si="0"/>
        <v>0</v>
      </c>
      <c r="M12" s="407"/>
      <c r="N12" s="190"/>
      <c r="O12" s="190"/>
      <c r="P12" s="370"/>
      <c r="Q12" s="371"/>
      <c r="R12" s="368"/>
      <c r="S12" s="369"/>
      <c r="T12" s="230">
        <f t="shared" si="6"/>
        <v>0</v>
      </c>
      <c r="U12" s="229"/>
      <c r="V12" s="193">
        <f>IFERROR(VLOOKUP(G12,Folha1!$K$5:$L$161,2,FALSE),)</f>
        <v>0</v>
      </c>
      <c r="W12" s="193">
        <f t="shared" si="1"/>
        <v>0</v>
      </c>
      <c r="X12" s="214">
        <f t="shared" si="2"/>
        <v>0</v>
      </c>
      <c r="Y12" s="214">
        <f t="shared" si="3"/>
        <v>0</v>
      </c>
      <c r="Z12" s="231"/>
      <c r="AA12" s="232">
        <f t="shared" si="4"/>
        <v>0</v>
      </c>
      <c r="AB12" s="203">
        <f t="shared" si="5"/>
        <v>0</v>
      </c>
      <c r="AC12" s="163"/>
    </row>
    <row r="13" spans="1:31" ht="15.75" customHeight="1" x14ac:dyDescent="0.2">
      <c r="A13" s="147"/>
      <c r="B13" s="210">
        <v>7</v>
      </c>
      <c r="C13" s="144"/>
      <c r="D13" s="145"/>
      <c r="E13" s="201"/>
      <c r="F13" s="183"/>
      <c r="G13" s="403"/>
      <c r="H13" s="404"/>
      <c r="I13" s="405"/>
      <c r="J13" s="408"/>
      <c r="K13" s="409"/>
      <c r="L13" s="406">
        <f t="shared" si="0"/>
        <v>0</v>
      </c>
      <c r="M13" s="407"/>
      <c r="N13" s="207"/>
      <c r="O13" s="207"/>
      <c r="P13" s="208"/>
      <c r="Q13" s="209"/>
      <c r="R13" s="204"/>
      <c r="S13" s="205"/>
      <c r="T13" s="230">
        <f t="shared" si="6"/>
        <v>0</v>
      </c>
      <c r="U13" s="229"/>
      <c r="V13" s="193">
        <f>IFERROR(VLOOKUP(G13,Folha1!$K$5:$L$161,2,FALSE),)</f>
        <v>0</v>
      </c>
      <c r="W13" s="193">
        <f t="shared" si="1"/>
        <v>0</v>
      </c>
      <c r="X13" s="214">
        <f t="shared" si="2"/>
        <v>0</v>
      </c>
      <c r="Y13" s="214">
        <f t="shared" si="3"/>
        <v>0</v>
      </c>
      <c r="Z13" s="231"/>
      <c r="AA13" s="232">
        <f t="shared" si="4"/>
        <v>0</v>
      </c>
      <c r="AB13" s="203">
        <f t="shared" si="5"/>
        <v>0</v>
      </c>
      <c r="AC13" s="163"/>
    </row>
    <row r="14" spans="1:31" ht="15.75" customHeight="1" x14ac:dyDescent="0.2">
      <c r="A14" s="162"/>
      <c r="B14" s="210">
        <v>8</v>
      </c>
      <c r="C14" s="144"/>
      <c r="D14" s="145"/>
      <c r="E14" s="201"/>
      <c r="F14" s="183"/>
      <c r="G14" s="403"/>
      <c r="H14" s="404"/>
      <c r="I14" s="405"/>
      <c r="J14" s="408"/>
      <c r="K14" s="409"/>
      <c r="L14" s="406">
        <f t="shared" si="0"/>
        <v>0</v>
      </c>
      <c r="M14" s="407"/>
      <c r="N14" s="207"/>
      <c r="O14" s="207"/>
      <c r="P14" s="391"/>
      <c r="Q14" s="392"/>
      <c r="R14" s="368"/>
      <c r="S14" s="369"/>
      <c r="T14" s="230">
        <f t="shared" si="6"/>
        <v>0</v>
      </c>
      <c r="U14" s="229"/>
      <c r="V14" s="193">
        <f>IFERROR(VLOOKUP(G14,Folha1!$K$5:$L$161,2,FALSE),)</f>
        <v>0</v>
      </c>
      <c r="W14" s="193">
        <f t="shared" si="1"/>
        <v>0</v>
      </c>
      <c r="X14" s="214">
        <f t="shared" si="2"/>
        <v>0</v>
      </c>
      <c r="Y14" s="214">
        <f t="shared" si="3"/>
        <v>0</v>
      </c>
      <c r="Z14" s="231"/>
      <c r="AA14" s="232">
        <f t="shared" si="4"/>
        <v>0</v>
      </c>
      <c r="AB14" s="203">
        <f t="shared" si="5"/>
        <v>0</v>
      </c>
      <c r="AC14" s="163"/>
    </row>
    <row r="15" spans="1:31" ht="15.75" customHeight="1" x14ac:dyDescent="0.2">
      <c r="A15" s="147"/>
      <c r="B15" s="143">
        <v>9</v>
      </c>
      <c r="C15" s="144"/>
      <c r="D15" s="145"/>
      <c r="E15" s="201"/>
      <c r="F15" s="183"/>
      <c r="G15" s="403"/>
      <c r="H15" s="404"/>
      <c r="I15" s="405"/>
      <c r="J15" s="408"/>
      <c r="K15" s="409"/>
      <c r="L15" s="406">
        <f t="shared" si="0"/>
        <v>0</v>
      </c>
      <c r="M15" s="407"/>
      <c r="N15" s="207"/>
      <c r="O15" s="207"/>
      <c r="P15" s="391"/>
      <c r="Q15" s="392"/>
      <c r="R15" s="368"/>
      <c r="S15" s="369"/>
      <c r="T15" s="230">
        <f t="shared" si="6"/>
        <v>0</v>
      </c>
      <c r="U15" s="229"/>
      <c r="V15" s="193">
        <f>IFERROR(VLOOKUP(G15,Folha1!$K$5:$L$161,2,FALSE),)</f>
        <v>0</v>
      </c>
      <c r="W15" s="193">
        <f t="shared" si="1"/>
        <v>0</v>
      </c>
      <c r="X15" s="214">
        <f t="shared" si="2"/>
        <v>0</v>
      </c>
      <c r="Y15" s="214">
        <f t="shared" si="3"/>
        <v>0</v>
      </c>
      <c r="Z15" s="231"/>
      <c r="AA15" s="232">
        <f t="shared" si="4"/>
        <v>0</v>
      </c>
      <c r="AB15" s="203">
        <f t="shared" si="5"/>
        <v>0</v>
      </c>
      <c r="AC15" s="163"/>
    </row>
    <row r="16" spans="1:31" ht="15.75" customHeight="1" x14ac:dyDescent="0.2">
      <c r="A16" s="147"/>
      <c r="B16" s="210">
        <v>10</v>
      </c>
      <c r="C16" s="144"/>
      <c r="D16" s="145"/>
      <c r="E16" s="201"/>
      <c r="F16" s="183"/>
      <c r="G16" s="403"/>
      <c r="H16" s="404"/>
      <c r="I16" s="405"/>
      <c r="J16" s="408"/>
      <c r="K16" s="409"/>
      <c r="L16" s="406">
        <f t="shared" si="0"/>
        <v>0</v>
      </c>
      <c r="M16" s="407"/>
      <c r="N16" s="207"/>
      <c r="O16" s="207"/>
      <c r="P16" s="391"/>
      <c r="Q16" s="392"/>
      <c r="R16" s="368"/>
      <c r="S16" s="369"/>
      <c r="T16" s="230">
        <f t="shared" si="6"/>
        <v>0</v>
      </c>
      <c r="U16" s="229"/>
      <c r="V16" s="193">
        <f>IFERROR(VLOOKUP(G16,Folha1!$K$5:$L$161,2,FALSE),)</f>
        <v>0</v>
      </c>
      <c r="W16" s="193">
        <f t="shared" si="1"/>
        <v>0</v>
      </c>
      <c r="X16" s="214">
        <f t="shared" si="2"/>
        <v>0</v>
      </c>
      <c r="Y16" s="214">
        <f t="shared" si="3"/>
        <v>0</v>
      </c>
      <c r="Z16" s="231"/>
      <c r="AA16" s="232">
        <f t="shared" si="4"/>
        <v>0</v>
      </c>
      <c r="AB16" s="203">
        <f t="shared" si="5"/>
        <v>0</v>
      </c>
      <c r="AC16" s="163"/>
    </row>
    <row r="17" spans="1:29" ht="15.75" customHeight="1" x14ac:dyDescent="0.2">
      <c r="A17" s="147"/>
      <c r="B17" s="210">
        <v>11</v>
      </c>
      <c r="C17" s="144"/>
      <c r="D17" s="145"/>
      <c r="E17" s="201"/>
      <c r="F17" s="183"/>
      <c r="G17" s="403"/>
      <c r="H17" s="404"/>
      <c r="I17" s="405"/>
      <c r="J17" s="408"/>
      <c r="K17" s="409"/>
      <c r="L17" s="406">
        <f t="shared" si="0"/>
        <v>0</v>
      </c>
      <c r="M17" s="407"/>
      <c r="N17" s="207"/>
      <c r="O17" s="207"/>
      <c r="P17" s="391"/>
      <c r="Q17" s="392"/>
      <c r="R17" s="368"/>
      <c r="S17" s="369"/>
      <c r="T17" s="230">
        <f t="shared" si="6"/>
        <v>0</v>
      </c>
      <c r="U17" s="229"/>
      <c r="V17" s="193">
        <f>IFERROR(VLOOKUP(G17,Folha1!$K$5:$L$161,2,FALSE),)</f>
        <v>0</v>
      </c>
      <c r="W17" s="193">
        <f t="shared" si="1"/>
        <v>0</v>
      </c>
      <c r="X17" s="214">
        <f t="shared" si="2"/>
        <v>0</v>
      </c>
      <c r="Y17" s="214">
        <f t="shared" si="3"/>
        <v>0</v>
      </c>
      <c r="Z17" s="231"/>
      <c r="AA17" s="232">
        <f t="shared" si="4"/>
        <v>0</v>
      </c>
      <c r="AB17" s="203">
        <f t="shared" si="5"/>
        <v>0</v>
      </c>
      <c r="AC17" s="163"/>
    </row>
    <row r="18" spans="1:29" ht="15.75" customHeight="1" x14ac:dyDescent="0.2">
      <c r="A18" s="147"/>
      <c r="B18" s="210">
        <v>12</v>
      </c>
      <c r="C18" s="144"/>
      <c r="D18" s="145"/>
      <c r="E18" s="201"/>
      <c r="F18" s="183"/>
      <c r="G18" s="403"/>
      <c r="H18" s="404"/>
      <c r="I18" s="405"/>
      <c r="J18" s="408"/>
      <c r="K18" s="409"/>
      <c r="L18" s="406">
        <f t="shared" si="0"/>
        <v>0</v>
      </c>
      <c r="M18" s="407"/>
      <c r="N18" s="207"/>
      <c r="O18" s="207"/>
      <c r="P18" s="391"/>
      <c r="Q18" s="392"/>
      <c r="R18" s="368"/>
      <c r="S18" s="369"/>
      <c r="T18" s="230">
        <f t="shared" si="6"/>
        <v>0</v>
      </c>
      <c r="U18" s="229"/>
      <c r="V18" s="193">
        <f>IFERROR(VLOOKUP(G18,Folha1!$K$5:$L$161,2,FALSE),)</f>
        <v>0</v>
      </c>
      <c r="W18" s="193">
        <f t="shared" si="1"/>
        <v>0</v>
      </c>
      <c r="X18" s="214">
        <f t="shared" si="2"/>
        <v>0</v>
      </c>
      <c r="Y18" s="214">
        <f t="shared" si="3"/>
        <v>0</v>
      </c>
      <c r="Z18" s="231"/>
      <c r="AA18" s="232">
        <f t="shared" si="4"/>
        <v>0</v>
      </c>
      <c r="AB18" s="203">
        <f t="shared" si="5"/>
        <v>0</v>
      </c>
      <c r="AC18" s="163"/>
    </row>
    <row r="19" spans="1:29" ht="15.75" customHeight="1" x14ac:dyDescent="0.2">
      <c r="A19" s="147"/>
      <c r="B19" s="143">
        <v>13</v>
      </c>
      <c r="C19" s="144"/>
      <c r="D19" s="145"/>
      <c r="E19" s="201"/>
      <c r="F19" s="183"/>
      <c r="G19" s="403"/>
      <c r="H19" s="404"/>
      <c r="I19" s="405"/>
      <c r="J19" s="368"/>
      <c r="K19" s="369"/>
      <c r="L19" s="406">
        <f t="shared" si="0"/>
        <v>0</v>
      </c>
      <c r="M19" s="407"/>
      <c r="N19" s="207"/>
      <c r="O19" s="207"/>
      <c r="P19" s="391"/>
      <c r="Q19" s="392"/>
      <c r="R19" s="368"/>
      <c r="S19" s="369"/>
      <c r="T19" s="230">
        <f t="shared" si="6"/>
        <v>0</v>
      </c>
      <c r="U19" s="229"/>
      <c r="V19" s="193">
        <f>IFERROR(VLOOKUP(G19,Folha1!$K$5:$L$161,2,FALSE),)</f>
        <v>0</v>
      </c>
      <c r="W19" s="193">
        <f t="shared" si="1"/>
        <v>0</v>
      </c>
      <c r="X19" s="214">
        <f t="shared" si="2"/>
        <v>0</v>
      </c>
      <c r="Y19" s="214">
        <f t="shared" si="3"/>
        <v>0</v>
      </c>
      <c r="Z19" s="231"/>
      <c r="AA19" s="232">
        <f t="shared" si="4"/>
        <v>0</v>
      </c>
      <c r="AB19" s="203">
        <f t="shared" si="5"/>
        <v>0</v>
      </c>
      <c r="AC19" s="163"/>
    </row>
    <row r="20" spans="1:29" ht="15.75" customHeight="1" x14ac:dyDescent="0.2">
      <c r="A20" s="147"/>
      <c r="B20" s="210">
        <v>14</v>
      </c>
      <c r="C20" s="144"/>
      <c r="D20" s="145"/>
      <c r="E20" s="201"/>
      <c r="F20" s="183"/>
      <c r="G20" s="403"/>
      <c r="H20" s="404"/>
      <c r="I20" s="405"/>
      <c r="J20" s="368"/>
      <c r="K20" s="369"/>
      <c r="L20" s="406">
        <f t="shared" si="0"/>
        <v>0</v>
      </c>
      <c r="M20" s="407"/>
      <c r="N20" s="207"/>
      <c r="O20" s="207"/>
      <c r="P20" s="391"/>
      <c r="Q20" s="392"/>
      <c r="R20" s="368"/>
      <c r="S20" s="369"/>
      <c r="T20" s="230">
        <f t="shared" si="6"/>
        <v>0</v>
      </c>
      <c r="U20" s="229"/>
      <c r="V20" s="193">
        <f>IFERROR(VLOOKUP(G20,Folha1!$K$5:$L$161,2,FALSE),)</f>
        <v>0</v>
      </c>
      <c r="W20" s="193">
        <f t="shared" si="1"/>
        <v>0</v>
      </c>
      <c r="X20" s="214">
        <f t="shared" si="2"/>
        <v>0</v>
      </c>
      <c r="Y20" s="214">
        <f t="shared" si="3"/>
        <v>0</v>
      </c>
      <c r="Z20" s="231"/>
      <c r="AA20" s="232">
        <f t="shared" si="4"/>
        <v>0</v>
      </c>
      <c r="AB20" s="203">
        <f t="shared" si="5"/>
        <v>0</v>
      </c>
      <c r="AC20" s="163"/>
    </row>
    <row r="21" spans="1:29" ht="15.75" customHeight="1" x14ac:dyDescent="0.2">
      <c r="A21" s="147"/>
      <c r="B21" s="210">
        <v>15</v>
      </c>
      <c r="C21" s="144"/>
      <c r="D21" s="145"/>
      <c r="E21" s="201"/>
      <c r="F21" s="183"/>
      <c r="G21" s="403"/>
      <c r="H21" s="404"/>
      <c r="I21" s="405"/>
      <c r="J21" s="368"/>
      <c r="K21" s="369"/>
      <c r="L21" s="406">
        <f t="shared" si="0"/>
        <v>0</v>
      </c>
      <c r="M21" s="407"/>
      <c r="N21" s="207"/>
      <c r="O21" s="207"/>
      <c r="P21" s="391"/>
      <c r="Q21" s="392"/>
      <c r="R21" s="368"/>
      <c r="S21" s="369"/>
      <c r="T21" s="230">
        <f t="shared" si="6"/>
        <v>0</v>
      </c>
      <c r="U21" s="229"/>
      <c r="V21" s="193">
        <f>IFERROR(VLOOKUP(G21,Folha1!$K$5:$L$161,2,FALSE),)</f>
        <v>0</v>
      </c>
      <c r="W21" s="193">
        <f t="shared" si="1"/>
        <v>0</v>
      </c>
      <c r="X21" s="214">
        <f t="shared" si="2"/>
        <v>0</v>
      </c>
      <c r="Y21" s="214">
        <f t="shared" si="3"/>
        <v>0</v>
      </c>
      <c r="Z21" s="231"/>
      <c r="AA21" s="232">
        <f t="shared" si="4"/>
        <v>0</v>
      </c>
      <c r="AB21" s="203">
        <f t="shared" si="5"/>
        <v>0</v>
      </c>
      <c r="AC21" s="163"/>
    </row>
    <row r="22" spans="1:29" ht="15.75" customHeight="1" x14ac:dyDescent="0.2">
      <c r="A22" s="162"/>
      <c r="B22" s="210">
        <v>16</v>
      </c>
      <c r="C22" s="144"/>
      <c r="D22" s="145"/>
      <c r="E22" s="201"/>
      <c r="F22" s="183"/>
      <c r="G22" s="403"/>
      <c r="H22" s="404"/>
      <c r="I22" s="405"/>
      <c r="J22" s="368"/>
      <c r="K22" s="369"/>
      <c r="L22" s="406">
        <f t="shared" si="0"/>
        <v>0</v>
      </c>
      <c r="M22" s="407"/>
      <c r="N22" s="207"/>
      <c r="O22" s="207"/>
      <c r="P22" s="391"/>
      <c r="Q22" s="392"/>
      <c r="R22" s="368"/>
      <c r="S22" s="369"/>
      <c r="T22" s="230">
        <f t="shared" si="6"/>
        <v>0</v>
      </c>
      <c r="U22" s="229"/>
      <c r="V22" s="193">
        <f>IFERROR(VLOOKUP(G22,Folha1!$K$5:$L$161,2,FALSE),)</f>
        <v>0</v>
      </c>
      <c r="W22" s="193">
        <f t="shared" si="1"/>
        <v>0</v>
      </c>
      <c r="X22" s="214">
        <f t="shared" si="2"/>
        <v>0</v>
      </c>
      <c r="Y22" s="214">
        <f t="shared" si="3"/>
        <v>0</v>
      </c>
      <c r="Z22" s="231"/>
      <c r="AA22" s="232">
        <f t="shared" si="4"/>
        <v>0</v>
      </c>
      <c r="AB22" s="203">
        <f t="shared" si="5"/>
        <v>0</v>
      </c>
      <c r="AC22" s="163"/>
    </row>
    <row r="23" spans="1:29" ht="15.75" customHeight="1" x14ac:dyDescent="0.2">
      <c r="A23" s="147"/>
      <c r="B23" s="143">
        <v>17</v>
      </c>
      <c r="C23" s="144"/>
      <c r="D23" s="145"/>
      <c r="E23" s="201"/>
      <c r="F23" s="183"/>
      <c r="G23" s="403"/>
      <c r="H23" s="404"/>
      <c r="I23" s="405"/>
      <c r="J23" s="368"/>
      <c r="K23" s="369"/>
      <c r="L23" s="406">
        <f t="shared" si="0"/>
        <v>0</v>
      </c>
      <c r="M23" s="407"/>
      <c r="N23" s="207"/>
      <c r="O23" s="207"/>
      <c r="P23" s="391"/>
      <c r="Q23" s="392"/>
      <c r="R23" s="368"/>
      <c r="S23" s="369"/>
      <c r="T23" s="230">
        <f t="shared" si="6"/>
        <v>0</v>
      </c>
      <c r="U23" s="229"/>
      <c r="V23" s="193">
        <f>IFERROR(VLOOKUP(G23,Folha1!$K$5:$L$161,2,FALSE),)</f>
        <v>0</v>
      </c>
      <c r="W23" s="193">
        <f t="shared" si="1"/>
        <v>0</v>
      </c>
      <c r="X23" s="214">
        <f t="shared" si="2"/>
        <v>0</v>
      </c>
      <c r="Y23" s="214">
        <f t="shared" si="3"/>
        <v>0</v>
      </c>
      <c r="Z23" s="231"/>
      <c r="AA23" s="232">
        <f t="shared" si="4"/>
        <v>0</v>
      </c>
      <c r="AB23" s="203">
        <f t="shared" si="5"/>
        <v>0</v>
      </c>
      <c r="AC23" s="163"/>
    </row>
    <row r="24" spans="1:29" ht="15.75" customHeight="1" x14ac:dyDescent="0.2">
      <c r="A24" s="147"/>
      <c r="B24" s="210">
        <v>18</v>
      </c>
      <c r="C24" s="144"/>
      <c r="D24" s="145"/>
      <c r="E24" s="201"/>
      <c r="F24" s="183"/>
      <c r="G24" s="403"/>
      <c r="H24" s="404"/>
      <c r="I24" s="405"/>
      <c r="J24" s="368"/>
      <c r="K24" s="369"/>
      <c r="L24" s="406">
        <f t="shared" si="0"/>
        <v>0</v>
      </c>
      <c r="M24" s="407"/>
      <c r="N24" s="207"/>
      <c r="O24" s="207"/>
      <c r="P24" s="391"/>
      <c r="Q24" s="392"/>
      <c r="R24" s="368"/>
      <c r="S24" s="369"/>
      <c r="T24" s="230">
        <f t="shared" si="6"/>
        <v>0</v>
      </c>
      <c r="U24" s="229"/>
      <c r="V24" s="193">
        <f>IFERROR(VLOOKUP(G24,Folha1!$K$5:$L$161,2,FALSE),)</f>
        <v>0</v>
      </c>
      <c r="W24" s="193">
        <f t="shared" si="1"/>
        <v>0</v>
      </c>
      <c r="X24" s="214">
        <f t="shared" si="2"/>
        <v>0</v>
      </c>
      <c r="Y24" s="214">
        <f t="shared" si="3"/>
        <v>0</v>
      </c>
      <c r="Z24" s="231"/>
      <c r="AA24" s="232">
        <f t="shared" si="4"/>
        <v>0</v>
      </c>
      <c r="AB24" s="203">
        <f t="shared" si="5"/>
        <v>0</v>
      </c>
      <c r="AC24" s="163"/>
    </row>
    <row r="25" spans="1:29" ht="15.75" customHeight="1" x14ac:dyDescent="0.2">
      <c r="A25" s="147"/>
      <c r="B25" s="148">
        <v>19</v>
      </c>
      <c r="C25" s="144"/>
      <c r="D25" s="145"/>
      <c r="E25" s="201"/>
      <c r="F25" s="183"/>
      <c r="G25" s="403"/>
      <c r="H25" s="404"/>
      <c r="I25" s="405"/>
      <c r="J25" s="368"/>
      <c r="K25" s="369"/>
      <c r="L25" s="406">
        <f t="shared" si="0"/>
        <v>0</v>
      </c>
      <c r="M25" s="407"/>
      <c r="N25" s="207"/>
      <c r="O25" s="207"/>
      <c r="P25" s="391"/>
      <c r="Q25" s="392"/>
      <c r="R25" s="368"/>
      <c r="S25" s="369"/>
      <c r="T25" s="230">
        <f t="shared" si="6"/>
        <v>0</v>
      </c>
      <c r="U25" s="229"/>
      <c r="V25" s="193">
        <f>IFERROR(VLOOKUP(G25,Folha1!$K$5:$L$161,2,FALSE),)</f>
        <v>0</v>
      </c>
      <c r="W25" s="193">
        <f t="shared" si="1"/>
        <v>0</v>
      </c>
      <c r="X25" s="214">
        <f t="shared" si="2"/>
        <v>0</v>
      </c>
      <c r="Y25" s="214">
        <f t="shared" si="3"/>
        <v>0</v>
      </c>
      <c r="Z25" s="231"/>
      <c r="AA25" s="232">
        <f t="shared" si="4"/>
        <v>0</v>
      </c>
      <c r="AB25" s="203">
        <f t="shared" si="5"/>
        <v>0</v>
      </c>
      <c r="AC25" s="163"/>
    </row>
    <row r="26" spans="1:29" ht="15.75" customHeight="1" x14ac:dyDescent="0.2">
      <c r="A26" s="147"/>
      <c r="B26" s="148">
        <v>20</v>
      </c>
      <c r="C26" s="144"/>
      <c r="D26" s="145"/>
      <c r="E26" s="201"/>
      <c r="F26" s="183"/>
      <c r="G26" s="403"/>
      <c r="H26" s="404"/>
      <c r="I26" s="405"/>
      <c r="J26" s="391"/>
      <c r="K26" s="392"/>
      <c r="L26" s="406">
        <f t="shared" si="0"/>
        <v>0</v>
      </c>
      <c r="M26" s="407"/>
      <c r="N26" s="207"/>
      <c r="O26" s="207"/>
      <c r="P26" s="391"/>
      <c r="Q26" s="392"/>
      <c r="R26" s="368"/>
      <c r="S26" s="369"/>
      <c r="T26" s="230">
        <f t="shared" si="6"/>
        <v>0</v>
      </c>
      <c r="U26" s="229"/>
      <c r="V26" s="193">
        <f>IFERROR(VLOOKUP(G26,Folha1!$K$5:$L$161,2,FALSE),)</f>
        <v>0</v>
      </c>
      <c r="W26" s="193">
        <f t="shared" si="1"/>
        <v>0</v>
      </c>
      <c r="X26" s="214">
        <f t="shared" si="2"/>
        <v>0</v>
      </c>
      <c r="Y26" s="214">
        <f t="shared" si="3"/>
        <v>0</v>
      </c>
      <c r="Z26" s="231"/>
      <c r="AA26" s="232">
        <f t="shared" si="4"/>
        <v>0</v>
      </c>
      <c r="AB26" s="203">
        <f t="shared" si="5"/>
        <v>0</v>
      </c>
      <c r="AC26" s="163"/>
    </row>
    <row r="27" spans="1:29" ht="3.75" customHeight="1" x14ac:dyDescent="0.2">
      <c r="A27" s="147"/>
      <c r="B27" s="141"/>
      <c r="C27" s="141"/>
      <c r="D27" s="141"/>
      <c r="E27" s="141"/>
      <c r="F27" s="141"/>
      <c r="G27" s="141"/>
      <c r="H27" s="141"/>
      <c r="I27" s="141"/>
      <c r="J27" s="194"/>
      <c r="K27" s="194"/>
      <c r="L27" s="194"/>
      <c r="M27" s="194"/>
      <c r="N27" s="194"/>
      <c r="O27" s="194"/>
      <c r="P27" s="194"/>
      <c r="Q27" s="194"/>
      <c r="R27" s="195"/>
      <c r="S27" s="195"/>
      <c r="T27" s="196"/>
      <c r="U27" s="196"/>
      <c r="V27" s="193"/>
      <c r="W27" s="198"/>
      <c r="X27" s="198"/>
      <c r="Y27" s="198"/>
      <c r="Z27" s="198"/>
      <c r="AA27" s="197"/>
      <c r="AB27" s="197"/>
      <c r="AC27" s="163"/>
    </row>
    <row r="28" spans="1:29" ht="18" customHeight="1" x14ac:dyDescent="0.2">
      <c r="A28" s="147"/>
      <c r="B28" s="141"/>
      <c r="C28" s="218" t="s">
        <v>329</v>
      </c>
      <c r="D28" s="395"/>
      <c r="E28" s="396"/>
      <c r="F28" s="396"/>
      <c r="G28" s="396"/>
      <c r="H28" s="396"/>
      <c r="I28" s="397"/>
      <c r="J28" s="398">
        <f>SUM(J7:K26)</f>
        <v>0</v>
      </c>
      <c r="K28" s="399"/>
      <c r="L28" s="398">
        <f>SUM(L7:M26)</f>
        <v>0</v>
      </c>
      <c r="M28" s="399"/>
      <c r="N28" s="221">
        <f>SUM(N7:N26)</f>
        <v>0</v>
      </c>
      <c r="O28" s="221">
        <f>SUM(O7:O26)</f>
        <v>0</v>
      </c>
      <c r="P28" s="398">
        <f>SUM(P7:Q26)</f>
        <v>0</v>
      </c>
      <c r="Q28" s="399"/>
      <c r="R28" s="393">
        <f>SUM(R7:S26)</f>
        <v>0</v>
      </c>
      <c r="S28" s="394"/>
      <c r="T28" s="222">
        <f>SUM(T7:T26)</f>
        <v>0</v>
      </c>
      <c r="U28" s="222">
        <f>SUM(U7:U26)</f>
        <v>0</v>
      </c>
      <c r="V28" s="223"/>
      <c r="W28" s="224"/>
      <c r="X28" s="225"/>
      <c r="Y28" s="226"/>
      <c r="Z28" s="219">
        <f>SUM(Z7:Z26)</f>
        <v>0</v>
      </c>
      <c r="AA28" s="219">
        <f>SUM(AA7:AA26)</f>
        <v>0</v>
      </c>
      <c r="AB28" s="220">
        <f>SUM(AB7:AB26)</f>
        <v>0</v>
      </c>
      <c r="AC28" s="163"/>
    </row>
    <row r="29" spans="1:29" ht="9.75" customHeight="1" x14ac:dyDescent="0.2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1"/>
      <c r="X29" s="151"/>
      <c r="Y29" s="151"/>
      <c r="Z29" s="151"/>
      <c r="AA29" s="151"/>
      <c r="AB29" s="142"/>
      <c r="AC29" s="179"/>
    </row>
    <row r="30" spans="1:29" ht="9.75" customHeight="1" x14ac:dyDescent="0.2">
      <c r="A30" s="401" t="s">
        <v>126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2"/>
    </row>
    <row r="31" spans="1:29" ht="3.75" customHeight="1" x14ac:dyDescent="0.2">
      <c r="A31" s="413"/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</row>
    <row r="32" spans="1:29" ht="6.75" customHeight="1" x14ac:dyDescent="0.25"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3"/>
    </row>
    <row r="33" spans="1:23" ht="3.75" customHeight="1" x14ac:dyDescent="0.2">
      <c r="A33" s="154"/>
      <c r="B33" s="155"/>
      <c r="C33" s="155"/>
      <c r="D33" s="155"/>
      <c r="E33" s="155"/>
      <c r="F33" s="155"/>
      <c r="G33" s="155"/>
      <c r="H33" s="155"/>
      <c r="I33" s="155"/>
      <c r="J33" s="156"/>
      <c r="K33" s="157"/>
      <c r="L33" s="158"/>
      <c r="M33" s="159"/>
      <c r="N33" s="159"/>
      <c r="O33" s="159"/>
      <c r="P33" s="160"/>
      <c r="Q33" s="161"/>
      <c r="R33" s="161"/>
      <c r="S33" s="155"/>
      <c r="T33" s="155"/>
      <c r="U33" s="155"/>
      <c r="V33" s="155"/>
      <c r="W33" s="156"/>
    </row>
    <row r="34" spans="1:23" ht="11.25" customHeight="1" x14ac:dyDescent="0.2">
      <c r="A34" s="162"/>
      <c r="B34" s="412" t="s">
        <v>134</v>
      </c>
      <c r="C34" s="412"/>
      <c r="D34" s="412"/>
      <c r="E34" s="412"/>
      <c r="F34" s="412"/>
      <c r="G34" s="412"/>
      <c r="J34" s="163"/>
      <c r="K34" s="164"/>
      <c r="L34" s="165"/>
      <c r="M34" s="400" t="s">
        <v>137</v>
      </c>
      <c r="N34" s="400"/>
      <c r="O34" s="400"/>
      <c r="P34" s="400"/>
      <c r="Q34" s="166"/>
      <c r="R34" s="166"/>
      <c r="W34" s="163"/>
    </row>
    <row r="35" spans="1:23" x14ac:dyDescent="0.2">
      <c r="A35" s="162"/>
      <c r="J35" s="163"/>
      <c r="K35" s="164"/>
      <c r="L35" s="165"/>
      <c r="M35" s="166"/>
      <c r="N35" s="166"/>
      <c r="O35" s="390"/>
      <c r="P35" s="390"/>
      <c r="Q35" s="384" t="s">
        <v>84</v>
      </c>
      <c r="R35" s="385"/>
      <c r="S35" s="385"/>
      <c r="T35" s="385"/>
      <c r="U35" s="386"/>
      <c r="W35" s="163"/>
    </row>
    <row r="36" spans="1:23" x14ac:dyDescent="0.2">
      <c r="A36" s="162"/>
      <c r="C36" s="167"/>
      <c r="D36" s="167"/>
      <c r="E36" s="167"/>
      <c r="F36" s="167"/>
      <c r="G36" s="167"/>
      <c r="H36" s="167"/>
      <c r="I36" s="168"/>
      <c r="J36" s="169"/>
      <c r="K36" s="157"/>
      <c r="L36" s="165"/>
      <c r="M36" s="166"/>
      <c r="N36" s="166"/>
      <c r="O36" s="390"/>
      <c r="P36" s="390"/>
      <c r="Q36" s="387"/>
      <c r="R36" s="388"/>
      <c r="S36" s="388"/>
      <c r="T36" s="388"/>
      <c r="U36" s="389"/>
      <c r="W36" s="163"/>
    </row>
    <row r="37" spans="1:23" ht="18" customHeight="1" x14ac:dyDescent="0.2">
      <c r="A37" s="162"/>
      <c r="C37" s="411" t="s">
        <v>135</v>
      </c>
      <c r="D37" s="411"/>
      <c r="E37" s="199"/>
      <c r="F37" s="227"/>
      <c r="G37" s="411"/>
      <c r="H37" s="411"/>
      <c r="J37" s="163"/>
      <c r="L37" s="162"/>
      <c r="O37" s="366" t="s">
        <v>144</v>
      </c>
      <c r="P37" s="367"/>
      <c r="Q37" s="357" t="s">
        <v>85</v>
      </c>
      <c r="R37" s="358"/>
      <c r="S37" s="359"/>
      <c r="T37" s="236" t="s">
        <v>86</v>
      </c>
      <c r="U37" s="236" t="s">
        <v>87</v>
      </c>
      <c r="V37" s="170"/>
      <c r="W37" s="163"/>
    </row>
    <row r="38" spans="1:23" ht="16.5" customHeight="1" x14ac:dyDescent="0.2">
      <c r="A38" s="162"/>
      <c r="B38" s="171"/>
      <c r="C38" s="411" t="s">
        <v>136</v>
      </c>
      <c r="D38" s="411"/>
      <c r="E38" s="199"/>
      <c r="F38" s="228"/>
      <c r="G38" s="410"/>
      <c r="H38" s="410"/>
      <c r="I38" s="171"/>
      <c r="J38" s="172"/>
      <c r="K38" s="171"/>
      <c r="L38" s="173"/>
      <c r="M38" s="171"/>
      <c r="N38" s="172"/>
      <c r="O38" s="360"/>
      <c r="P38" s="363"/>
      <c r="Q38" s="360"/>
      <c r="R38" s="361"/>
      <c r="S38" s="362"/>
      <c r="T38" s="235"/>
      <c r="U38" s="192"/>
      <c r="V38" s="162"/>
      <c r="W38" s="163"/>
    </row>
    <row r="39" spans="1:23" ht="16.5" customHeight="1" x14ac:dyDescent="0.2">
      <c r="A39" s="162"/>
      <c r="B39" s="89"/>
      <c r="F39" s="89"/>
      <c r="G39" s="89"/>
      <c r="H39" s="89"/>
      <c r="I39" s="89"/>
      <c r="J39" s="90"/>
      <c r="K39" s="89"/>
      <c r="L39" s="91"/>
      <c r="M39" s="364"/>
      <c r="N39" s="365"/>
      <c r="O39" s="360"/>
      <c r="P39" s="363"/>
      <c r="Q39" s="360"/>
      <c r="R39" s="361"/>
      <c r="S39" s="362"/>
      <c r="T39" s="235"/>
      <c r="U39" s="192"/>
      <c r="V39" s="162"/>
      <c r="W39" s="163"/>
    </row>
    <row r="40" spans="1:23" ht="16.5" customHeight="1" x14ac:dyDescent="0.2">
      <c r="A40" s="162"/>
      <c r="C40" s="410"/>
      <c r="D40" s="410"/>
      <c r="E40" s="200"/>
      <c r="J40" s="90"/>
      <c r="K40" s="89"/>
      <c r="L40" s="91"/>
      <c r="M40" s="364"/>
      <c r="N40" s="365"/>
      <c r="O40" s="360"/>
      <c r="P40" s="363"/>
      <c r="Q40" s="360"/>
      <c r="R40" s="361"/>
      <c r="S40" s="362"/>
      <c r="T40" s="235"/>
      <c r="U40" s="192"/>
      <c r="V40" s="174"/>
      <c r="W40" s="163"/>
    </row>
    <row r="41" spans="1:23" ht="16.5" customHeight="1" x14ac:dyDescent="0.2">
      <c r="A41" s="162"/>
      <c r="J41" s="90"/>
      <c r="K41" s="89"/>
      <c r="L41" s="91"/>
      <c r="M41" s="364"/>
      <c r="N41" s="365"/>
      <c r="O41" s="360"/>
      <c r="P41" s="363"/>
      <c r="Q41" s="360"/>
      <c r="R41" s="361"/>
      <c r="S41" s="362"/>
      <c r="T41" s="235"/>
      <c r="U41" s="191"/>
      <c r="V41" s="174"/>
      <c r="W41" s="163"/>
    </row>
    <row r="42" spans="1:23" ht="13.5" customHeight="1" x14ac:dyDescent="0.2">
      <c r="A42" s="162"/>
      <c r="J42" s="90"/>
      <c r="K42" s="89"/>
      <c r="L42" s="91"/>
      <c r="M42" s="356" t="s">
        <v>89</v>
      </c>
      <c r="N42" s="356"/>
      <c r="O42" s="356"/>
      <c r="P42" s="356"/>
      <c r="Q42" s="356"/>
      <c r="R42" s="233"/>
      <c r="S42" s="233"/>
      <c r="T42" s="155"/>
      <c r="U42" s="155"/>
      <c r="V42" s="234"/>
      <c r="W42" s="163"/>
    </row>
    <row r="43" spans="1:23" ht="18" customHeight="1" x14ac:dyDescent="0.2">
      <c r="A43" s="162"/>
      <c r="J43" s="175"/>
      <c r="K43" s="176"/>
      <c r="L43" s="177"/>
      <c r="M43" s="355" t="s">
        <v>90</v>
      </c>
      <c r="N43" s="355"/>
      <c r="O43" s="355"/>
      <c r="P43" s="355"/>
      <c r="Q43" s="355"/>
      <c r="R43" s="355"/>
      <c r="T43" s="176"/>
      <c r="U43" s="176"/>
      <c r="W43" s="163"/>
    </row>
    <row r="44" spans="1:23" x14ac:dyDescent="0.2">
      <c r="A44" s="178"/>
      <c r="B44" s="142"/>
      <c r="C44" s="142"/>
      <c r="D44" s="142"/>
      <c r="E44" s="142"/>
      <c r="F44" s="142"/>
      <c r="G44" s="142"/>
      <c r="H44" s="142"/>
      <c r="I44" s="142"/>
      <c r="J44" s="179"/>
      <c r="L44" s="178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79"/>
    </row>
  </sheetData>
  <sheetProtection algorithmName="SHA-512" hashValue="OCBGsuNisfAMwT4dNwoVEL/Hpr8jmbBgO01m4+nFjGgYzWDCNEYNoW3zEdvzwRq65uwmQC0stwd1SjqP4pQOVg==" saltValue="Jk10xajpsioopbozQ7wy4A==" spinCount="100000" sheet="1" objects="1" scenarios="1" selectLockedCells="1"/>
  <mergeCells count="153">
    <mergeCell ref="AB4:AB6"/>
    <mergeCell ref="Z3:AB3"/>
    <mergeCell ref="E3:E6"/>
    <mergeCell ref="G16:I16"/>
    <mergeCell ref="J16:K16"/>
    <mergeCell ref="L16:M16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F3:F6"/>
    <mergeCell ref="G3:I6"/>
    <mergeCell ref="L3:M6"/>
    <mergeCell ref="G11:I11"/>
    <mergeCell ref="G15:I15"/>
    <mergeCell ref="J15:K15"/>
    <mergeCell ref="L15:M15"/>
    <mergeCell ref="J12:K12"/>
    <mergeCell ref="B1:AA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Z4:Z6"/>
    <mergeCell ref="AA4:AA6"/>
    <mergeCell ref="C3:C6"/>
    <mergeCell ref="D3:D6"/>
    <mergeCell ref="J3:K6"/>
    <mergeCell ref="C40:D40"/>
    <mergeCell ref="M40:N40"/>
    <mergeCell ref="M39:N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C37:D37"/>
    <mergeCell ref="G37:H37"/>
    <mergeCell ref="G38:H38"/>
    <mergeCell ref="C38:D38"/>
    <mergeCell ref="B34:G34"/>
    <mergeCell ref="G25:I25"/>
    <mergeCell ref="J25:K25"/>
    <mergeCell ref="L25:M25"/>
    <mergeCell ref="G26:I26"/>
    <mergeCell ref="J26:K26"/>
    <mergeCell ref="L26:M26"/>
    <mergeCell ref="A31:W31"/>
    <mergeCell ref="G21:I21"/>
    <mergeCell ref="J21:K21"/>
    <mergeCell ref="L21:M21"/>
    <mergeCell ref="P21:Q21"/>
    <mergeCell ref="P22:Q22"/>
    <mergeCell ref="P23:Q23"/>
    <mergeCell ref="L12:M12"/>
    <mergeCell ref="L8:M8"/>
    <mergeCell ref="J8:K8"/>
    <mergeCell ref="G13:I13"/>
    <mergeCell ref="G20:I20"/>
    <mergeCell ref="J20:K20"/>
    <mergeCell ref="L20:M20"/>
    <mergeCell ref="L18:M18"/>
    <mergeCell ref="G19:I19"/>
    <mergeCell ref="J19:K19"/>
    <mergeCell ref="J17:K17"/>
    <mergeCell ref="L17:M17"/>
    <mergeCell ref="G18:I18"/>
    <mergeCell ref="J18:K18"/>
    <mergeCell ref="L19:M19"/>
    <mergeCell ref="G17:I17"/>
    <mergeCell ref="D28:I28"/>
    <mergeCell ref="J28:K28"/>
    <mergeCell ref="L28:M28"/>
    <mergeCell ref="M34:P34"/>
    <mergeCell ref="A30:W30"/>
    <mergeCell ref="P28:Q28"/>
    <mergeCell ref="Y3:Y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P20:Q20"/>
    <mergeCell ref="R8:S8"/>
    <mergeCell ref="R21:S21"/>
    <mergeCell ref="R22:S22"/>
    <mergeCell ref="Q35:U36"/>
    <mergeCell ref="O35:P36"/>
    <mergeCell ref="P24:Q24"/>
    <mergeCell ref="R28:S28"/>
    <mergeCell ref="P25:Q25"/>
    <mergeCell ref="P26:Q26"/>
    <mergeCell ref="R23:S23"/>
    <mergeCell ref="R24:S24"/>
    <mergeCell ref="R25:S25"/>
    <mergeCell ref="R26:S26"/>
    <mergeCell ref="R9:S9"/>
    <mergeCell ref="R10:S10"/>
    <mergeCell ref="R18:S18"/>
    <mergeCell ref="P11:Q11"/>
    <mergeCell ref="T3:T6"/>
    <mergeCell ref="U3:U6"/>
    <mergeCell ref="N3:S4"/>
    <mergeCell ref="R5:S6"/>
    <mergeCell ref="N5:N6"/>
    <mergeCell ref="O5:O6"/>
    <mergeCell ref="M43:R43"/>
    <mergeCell ref="M42:Q42"/>
    <mergeCell ref="Q37:S37"/>
    <mergeCell ref="Q38:S38"/>
    <mergeCell ref="Q39:S39"/>
    <mergeCell ref="Q40:S40"/>
    <mergeCell ref="Q41:S41"/>
    <mergeCell ref="O38:P38"/>
    <mergeCell ref="O41:P41"/>
    <mergeCell ref="M41:N41"/>
    <mergeCell ref="O39:P39"/>
    <mergeCell ref="O40:P40"/>
    <mergeCell ref="O37:P37"/>
  </mergeCells>
  <printOptions horizontalCentered="1"/>
  <pageMargins left="0.39370078740157483" right="0.19685039370078741" top="0.27559055118110237" bottom="0.11811023622047245" header="0.70866141732283472" footer="0.27559055118110237"/>
  <pageSetup paperSize="9" scale="81" fitToHeight="0" orientation="landscape" r:id="rId1"/>
  <headerFooter alignWithMargins="0">
    <oddFooter>&amp;R&amp;6Cursos de Aprendizagem | Regulamento  Específico 2018 - Anexo 18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 xr:uid="{375A4B33-8C5A-404A-8646-559F692BC6A2}">
          <x14:formula1>
            <xm:f>Folha1!$B$3:$B$45</xm:f>
          </x14:formula1>
          <xm:sqref>F7:F26</xm:sqref>
        </x14:dataValidation>
        <x14:dataValidation type="list" allowBlank="1" showInputMessage="1" showErrorMessage="1" prompt="Selecionar curso / saída" xr:uid="{7D55FE56-9CE7-408E-9BE8-86179079BFB9}">
          <x14:formula1>
            <xm:f>Folha1!$K$3:$K$161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4:J48"/>
  <sheetViews>
    <sheetView showGridLines="0" topLeftCell="A35" zoomScale="130" zoomScaleNormal="130" zoomScaleSheetLayoutView="100" workbookViewId="0">
      <selection activeCell="E53" sqref="E53"/>
    </sheetView>
  </sheetViews>
  <sheetFormatPr defaultColWidth="7.7109375" defaultRowHeight="12" x14ac:dyDescent="0.2"/>
  <cols>
    <col min="1" max="1" width="15" style="95" customWidth="1"/>
    <col min="2" max="2" width="10.28515625" style="95" customWidth="1"/>
    <col min="3" max="3" width="9.28515625" style="95" customWidth="1"/>
    <col min="4" max="5" width="10" style="95" customWidth="1"/>
    <col min="6" max="6" width="3.7109375" style="95" customWidth="1"/>
    <col min="7" max="7" width="4.7109375" style="95" customWidth="1"/>
    <col min="8" max="8" width="5.7109375" style="95" customWidth="1"/>
    <col min="9" max="9" width="3.7109375" style="95" customWidth="1"/>
    <col min="10" max="10" width="9.28515625" style="95" customWidth="1"/>
    <col min="11" max="11" width="5.7109375" style="95" customWidth="1"/>
    <col min="12" max="16384" width="7.7109375" style="95"/>
  </cols>
  <sheetData>
    <row r="4" spans="1:10" x14ac:dyDescent="0.2">
      <c r="A4" s="92"/>
      <c r="B4" s="93"/>
      <c r="C4" s="93"/>
      <c r="D4" s="93"/>
      <c r="E4" s="93"/>
      <c r="F4" s="93"/>
      <c r="G4" s="93"/>
      <c r="H4" s="93"/>
      <c r="I4" s="93"/>
      <c r="J4" s="94"/>
    </row>
    <row r="5" spans="1:10" x14ac:dyDescent="0.2">
      <c r="A5" s="453" t="s">
        <v>138</v>
      </c>
      <c r="B5" s="276"/>
      <c r="C5" s="276"/>
      <c r="D5" s="96"/>
      <c r="E5" s="96"/>
      <c r="F5" s="96"/>
      <c r="G5" s="96"/>
      <c r="H5" s="96"/>
      <c r="I5" s="96"/>
      <c r="J5" s="97"/>
    </row>
    <row r="6" spans="1:10" x14ac:dyDescent="0.2">
      <c r="A6" s="98"/>
      <c r="B6" s="96"/>
      <c r="C6" s="96"/>
      <c r="D6" s="96"/>
      <c r="E6" s="7"/>
      <c r="F6" s="96"/>
      <c r="G6" s="96"/>
      <c r="H6" s="248" t="s">
        <v>91</v>
      </c>
      <c r="I6" s="248"/>
      <c r="J6" s="97"/>
    </row>
    <row r="7" spans="1:10" x14ac:dyDescent="0.2">
      <c r="A7" s="472" t="s">
        <v>92</v>
      </c>
      <c r="B7" s="473"/>
      <c r="C7" s="96"/>
      <c r="D7" s="96"/>
      <c r="E7" s="96"/>
      <c r="F7" s="96"/>
      <c r="G7" s="96"/>
      <c r="H7" s="96"/>
      <c r="I7" s="96"/>
      <c r="J7" s="97"/>
    </row>
    <row r="8" spans="1:10" ht="15" customHeight="1" x14ac:dyDescent="0.2">
      <c r="A8" s="494"/>
      <c r="B8" s="495"/>
      <c r="C8" s="96"/>
      <c r="D8" s="96"/>
      <c r="E8" s="96"/>
      <c r="F8" s="96"/>
      <c r="G8" s="496" t="s">
        <v>93</v>
      </c>
      <c r="H8" s="497"/>
      <c r="I8" s="498"/>
      <c r="J8" s="97"/>
    </row>
    <row r="9" spans="1:10" ht="13.5" customHeight="1" x14ac:dyDescent="0.2">
      <c r="A9" s="99"/>
      <c r="B9" s="489" t="s">
        <v>94</v>
      </c>
      <c r="C9" s="490"/>
      <c r="D9" s="490"/>
      <c r="E9" s="490"/>
      <c r="F9" s="490"/>
      <c r="G9" s="491">
        <f>SUM(G10:I15)</f>
        <v>0</v>
      </c>
      <c r="H9" s="492"/>
      <c r="I9" s="493"/>
      <c r="J9" s="97"/>
    </row>
    <row r="10" spans="1:10" ht="13.5" customHeight="1" x14ac:dyDescent="0.2">
      <c r="A10" s="99"/>
      <c r="B10" s="488" t="s">
        <v>128</v>
      </c>
      <c r="C10" s="483"/>
      <c r="D10" s="483"/>
      <c r="E10" s="483"/>
      <c r="F10" s="484"/>
      <c r="G10" s="479"/>
      <c r="H10" s="480"/>
      <c r="I10" s="481"/>
      <c r="J10" s="97"/>
    </row>
    <row r="11" spans="1:10" ht="13.5" customHeight="1" x14ac:dyDescent="0.2">
      <c r="A11" s="98"/>
      <c r="B11" s="477" t="s">
        <v>95</v>
      </c>
      <c r="C11" s="478"/>
      <c r="D11" s="478"/>
      <c r="E11" s="478"/>
      <c r="F11" s="478"/>
      <c r="G11" s="479"/>
      <c r="H11" s="480"/>
      <c r="I11" s="481"/>
      <c r="J11" s="97"/>
    </row>
    <row r="12" spans="1:10" ht="13.5" customHeight="1" x14ac:dyDescent="0.2">
      <c r="A12" s="98"/>
      <c r="B12" s="477" t="s">
        <v>96</v>
      </c>
      <c r="C12" s="478"/>
      <c r="D12" s="478"/>
      <c r="E12" s="478"/>
      <c r="F12" s="478"/>
      <c r="G12" s="479"/>
      <c r="H12" s="480"/>
      <c r="I12" s="481"/>
      <c r="J12" s="97"/>
    </row>
    <row r="13" spans="1:10" ht="13.5" customHeight="1" x14ac:dyDescent="0.2">
      <c r="A13" s="98"/>
      <c r="B13" s="477" t="s">
        <v>97</v>
      </c>
      <c r="C13" s="478"/>
      <c r="D13" s="478"/>
      <c r="E13" s="478"/>
      <c r="F13" s="478"/>
      <c r="G13" s="479"/>
      <c r="H13" s="480"/>
      <c r="I13" s="481"/>
      <c r="J13" s="97"/>
    </row>
    <row r="14" spans="1:10" ht="13.5" customHeight="1" x14ac:dyDescent="0.2">
      <c r="A14" s="98"/>
      <c r="B14" s="482" t="s">
        <v>98</v>
      </c>
      <c r="C14" s="483"/>
      <c r="D14" s="483"/>
      <c r="E14" s="483"/>
      <c r="F14" s="484"/>
      <c r="G14" s="479"/>
      <c r="H14" s="480"/>
      <c r="I14" s="481"/>
      <c r="J14" s="97"/>
    </row>
    <row r="15" spans="1:10" ht="13.5" customHeight="1" x14ac:dyDescent="0.2">
      <c r="A15" s="98"/>
      <c r="B15" s="485" t="s">
        <v>99</v>
      </c>
      <c r="C15" s="486"/>
      <c r="D15" s="486"/>
      <c r="E15" s="486"/>
      <c r="F15" s="486"/>
      <c r="G15" s="487"/>
      <c r="H15" s="487"/>
      <c r="I15" s="487"/>
      <c r="J15" s="97"/>
    </row>
    <row r="16" spans="1:10" ht="13.5" customHeight="1" x14ac:dyDescent="0.2">
      <c r="A16" s="98"/>
      <c r="B16" s="464" t="s">
        <v>289</v>
      </c>
      <c r="C16" s="465"/>
      <c r="D16" s="465"/>
      <c r="E16" s="465"/>
      <c r="F16" s="465"/>
      <c r="G16" s="466">
        <f>'P. financiamento fl.3'!AA28</f>
        <v>0</v>
      </c>
      <c r="H16" s="466"/>
      <c r="I16" s="466"/>
      <c r="J16" s="97"/>
    </row>
    <row r="17" spans="1:10" ht="17.25" customHeight="1" x14ac:dyDescent="0.2">
      <c r="A17" s="98"/>
      <c r="B17" s="467" t="s">
        <v>100</v>
      </c>
      <c r="C17" s="468"/>
      <c r="D17" s="468"/>
      <c r="E17" s="468"/>
      <c r="F17" s="468"/>
      <c r="G17" s="469">
        <f>G9+G16</f>
        <v>0</v>
      </c>
      <c r="H17" s="470"/>
      <c r="I17" s="471"/>
      <c r="J17" s="97"/>
    </row>
    <row r="18" spans="1:10" x14ac:dyDescent="0.2">
      <c r="A18" s="98"/>
      <c r="B18" s="96"/>
      <c r="C18" s="96"/>
      <c r="D18" s="96"/>
      <c r="E18" s="96"/>
      <c r="F18" s="96"/>
      <c r="G18" s="96"/>
      <c r="H18" s="96"/>
      <c r="I18" s="96"/>
      <c r="J18" s="97"/>
    </row>
    <row r="19" spans="1:10" x14ac:dyDescent="0.2">
      <c r="A19" s="98"/>
      <c r="B19" s="96"/>
      <c r="C19" s="96"/>
      <c r="D19" s="96"/>
      <c r="E19" s="96"/>
      <c r="F19" s="96"/>
      <c r="G19" s="96"/>
      <c r="H19" s="96"/>
      <c r="I19" s="96"/>
      <c r="J19" s="97"/>
    </row>
    <row r="20" spans="1:10" x14ac:dyDescent="0.2">
      <c r="A20" s="472" t="s">
        <v>101</v>
      </c>
      <c r="B20" s="473"/>
      <c r="C20" s="96"/>
      <c r="D20" s="96"/>
      <c r="E20" s="96"/>
      <c r="F20" s="96"/>
      <c r="G20" s="474"/>
      <c r="H20" s="475"/>
      <c r="I20" s="476"/>
      <c r="J20" s="97"/>
    </row>
    <row r="21" spans="1:10" x14ac:dyDescent="0.2">
      <c r="A21" s="98"/>
      <c r="B21" s="96"/>
      <c r="C21" s="96"/>
      <c r="D21" s="96"/>
      <c r="E21" s="96"/>
      <c r="F21" s="96"/>
      <c r="G21" s="96"/>
      <c r="H21" s="96"/>
      <c r="I21" s="96"/>
      <c r="J21" s="97"/>
    </row>
    <row r="22" spans="1:10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2"/>
    </row>
    <row r="23" spans="1:10" x14ac:dyDescent="0.2">
      <c r="A23" s="96"/>
      <c r="B23" s="96"/>
      <c r="C23" s="96"/>
      <c r="D23" s="96"/>
      <c r="E23" s="96"/>
      <c r="F23" s="96"/>
      <c r="G23" s="96"/>
      <c r="H23" s="96"/>
      <c r="I23" s="96"/>
      <c r="J23" s="96"/>
    </row>
    <row r="24" spans="1:10" x14ac:dyDescent="0.2">
      <c r="A24" s="96"/>
      <c r="B24" s="96"/>
      <c r="C24" s="96"/>
      <c r="D24" s="96"/>
      <c r="E24" s="96"/>
      <c r="F24" s="96"/>
      <c r="G24" s="96"/>
      <c r="H24" s="96"/>
      <c r="I24" s="96"/>
      <c r="J24" s="96"/>
    </row>
    <row r="25" spans="1:10" ht="9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5"/>
    </row>
    <row r="26" spans="1:10" x14ac:dyDescent="0.2">
      <c r="A26" s="453" t="s">
        <v>139</v>
      </c>
      <c r="B26" s="276"/>
      <c r="C26" s="276"/>
      <c r="D26" s="276"/>
      <c r="E26" s="276"/>
      <c r="F26" s="276"/>
      <c r="G26" s="276"/>
      <c r="H26" s="276"/>
      <c r="I26" s="276"/>
      <c r="J26" s="454"/>
    </row>
    <row r="27" spans="1:10" ht="3.75" customHeight="1" x14ac:dyDescent="0.2">
      <c r="A27" s="98"/>
      <c r="B27" s="96"/>
      <c r="C27" s="96"/>
      <c r="D27" s="96"/>
      <c r="E27" s="106"/>
      <c r="F27" s="106"/>
      <c r="G27" s="106"/>
      <c r="H27" s="106"/>
      <c r="I27" s="96"/>
      <c r="J27" s="97"/>
    </row>
    <row r="28" spans="1:10" ht="16.5" customHeight="1" x14ac:dyDescent="0.2">
      <c r="A28" s="125" t="s">
        <v>140</v>
      </c>
      <c r="B28" s="455" t="s">
        <v>102</v>
      </c>
      <c r="C28" s="456"/>
      <c r="D28" s="456"/>
      <c r="E28" s="457"/>
      <c r="F28" s="458" t="s">
        <v>103</v>
      </c>
      <c r="G28" s="459"/>
      <c r="H28" s="460"/>
      <c r="I28" s="458" t="s">
        <v>104</v>
      </c>
      <c r="J28" s="461"/>
    </row>
    <row r="29" spans="1:10" ht="12.75" x14ac:dyDescent="0.2">
      <c r="A29" s="143">
        <v>1</v>
      </c>
      <c r="B29" s="451"/>
      <c r="C29" s="444"/>
      <c r="D29" s="444"/>
      <c r="E29" s="444"/>
      <c r="F29" s="462"/>
      <c r="G29" s="450"/>
      <c r="H29" s="450"/>
      <c r="I29" s="463"/>
      <c r="J29" s="463"/>
    </row>
    <row r="30" spans="1:10" ht="12.75" x14ac:dyDescent="0.2">
      <c r="A30" s="146">
        <v>2</v>
      </c>
      <c r="B30" s="451"/>
      <c r="C30" s="444"/>
      <c r="D30" s="444"/>
      <c r="E30" s="444"/>
      <c r="F30" s="452"/>
      <c r="G30" s="450"/>
      <c r="H30" s="450"/>
      <c r="I30" s="463"/>
      <c r="J30" s="463"/>
    </row>
    <row r="31" spans="1:10" ht="12.75" x14ac:dyDescent="0.2">
      <c r="A31" s="146">
        <v>3</v>
      </c>
      <c r="B31" s="443"/>
      <c r="C31" s="444"/>
      <c r="D31" s="444"/>
      <c r="E31" s="444"/>
      <c r="F31" s="449"/>
      <c r="G31" s="450"/>
      <c r="H31" s="450"/>
      <c r="I31" s="499"/>
      <c r="J31" s="499"/>
    </row>
    <row r="32" spans="1:10" ht="12.75" x14ac:dyDescent="0.2">
      <c r="A32" s="146">
        <v>4</v>
      </c>
      <c r="B32" s="443"/>
      <c r="C32" s="444"/>
      <c r="D32" s="444"/>
      <c r="E32" s="444"/>
      <c r="F32" s="449"/>
      <c r="G32" s="450"/>
      <c r="H32" s="450"/>
      <c r="I32" s="499"/>
      <c r="J32" s="499"/>
    </row>
    <row r="33" spans="1:10" ht="12.75" x14ac:dyDescent="0.2">
      <c r="A33" s="148">
        <v>5</v>
      </c>
      <c r="B33" s="443"/>
      <c r="C33" s="444"/>
      <c r="D33" s="444"/>
      <c r="E33" s="444"/>
      <c r="F33" s="449"/>
      <c r="G33" s="450"/>
      <c r="H33" s="450"/>
      <c r="I33" s="499"/>
      <c r="J33" s="499"/>
    </row>
    <row r="34" spans="1:10" ht="12.75" x14ac:dyDescent="0.2">
      <c r="A34" s="148">
        <v>6</v>
      </c>
      <c r="B34" s="443"/>
      <c r="C34" s="444"/>
      <c r="D34" s="444"/>
      <c r="E34" s="444"/>
      <c r="F34" s="445"/>
      <c r="G34" s="446"/>
      <c r="H34" s="446"/>
      <c r="I34" s="443"/>
      <c r="J34" s="443"/>
    </row>
    <row r="35" spans="1:10" ht="12.75" x14ac:dyDescent="0.2">
      <c r="A35" s="148">
        <v>7</v>
      </c>
      <c r="B35" s="443"/>
      <c r="C35" s="444"/>
      <c r="D35" s="444"/>
      <c r="E35" s="444"/>
      <c r="F35" s="445"/>
      <c r="G35" s="446"/>
      <c r="H35" s="446"/>
      <c r="I35" s="443"/>
      <c r="J35" s="443"/>
    </row>
    <row r="36" spans="1:10" ht="12.75" x14ac:dyDescent="0.2">
      <c r="A36" s="148">
        <v>8</v>
      </c>
      <c r="B36" s="443"/>
      <c r="C36" s="444"/>
      <c r="D36" s="444"/>
      <c r="E36" s="444"/>
      <c r="F36" s="445"/>
      <c r="G36" s="446"/>
      <c r="H36" s="446"/>
      <c r="I36" s="443"/>
      <c r="J36" s="443"/>
    </row>
    <row r="37" spans="1:10" ht="12.75" x14ac:dyDescent="0.2">
      <c r="A37" s="148">
        <v>9</v>
      </c>
      <c r="B37" s="447"/>
      <c r="C37" s="444"/>
      <c r="D37" s="444"/>
      <c r="E37" s="444"/>
      <c r="F37" s="448"/>
      <c r="G37" s="446"/>
      <c r="H37" s="446"/>
      <c r="I37" s="447"/>
      <c r="J37" s="447"/>
    </row>
    <row r="38" spans="1:10" ht="12.75" x14ac:dyDescent="0.2">
      <c r="A38" s="148">
        <v>10</v>
      </c>
      <c r="B38" s="447"/>
      <c r="C38" s="444"/>
      <c r="D38" s="444"/>
      <c r="E38" s="444"/>
      <c r="F38" s="448"/>
      <c r="G38" s="446"/>
      <c r="H38" s="446"/>
      <c r="I38" s="447"/>
      <c r="J38" s="447"/>
    </row>
    <row r="39" spans="1:10" ht="12.75" x14ac:dyDescent="0.2">
      <c r="A39" s="148">
        <v>11</v>
      </c>
      <c r="B39" s="447"/>
      <c r="C39" s="444"/>
      <c r="D39" s="444"/>
      <c r="E39" s="444"/>
      <c r="F39" s="448"/>
      <c r="G39" s="446"/>
      <c r="H39" s="446"/>
      <c r="I39" s="447"/>
      <c r="J39" s="447"/>
    </row>
    <row r="40" spans="1:10" ht="12.75" x14ac:dyDescent="0.2">
      <c r="A40" s="148">
        <v>12</v>
      </c>
      <c r="B40" s="447"/>
      <c r="C40" s="444"/>
      <c r="D40" s="444"/>
      <c r="E40" s="444"/>
      <c r="F40" s="448"/>
      <c r="G40" s="446"/>
      <c r="H40" s="446"/>
      <c r="I40" s="447"/>
      <c r="J40" s="447"/>
    </row>
    <row r="41" spans="1:10" ht="12.75" x14ac:dyDescent="0.2">
      <c r="A41" s="148">
        <v>13</v>
      </c>
      <c r="B41" s="447"/>
      <c r="C41" s="444"/>
      <c r="D41" s="444"/>
      <c r="E41" s="444"/>
      <c r="F41" s="448"/>
      <c r="G41" s="446"/>
      <c r="H41" s="446"/>
      <c r="I41" s="447"/>
      <c r="J41" s="447"/>
    </row>
    <row r="42" spans="1:10" ht="12.75" x14ac:dyDescent="0.2">
      <c r="A42" s="148">
        <v>14</v>
      </c>
      <c r="B42" s="447"/>
      <c r="C42" s="444"/>
      <c r="D42" s="444"/>
      <c r="E42" s="444"/>
      <c r="F42" s="448"/>
      <c r="G42" s="446"/>
      <c r="H42" s="446"/>
      <c r="I42" s="447"/>
      <c r="J42" s="447"/>
    </row>
    <row r="43" spans="1:10" ht="12.75" x14ac:dyDescent="0.2">
      <c r="A43" s="148">
        <v>15</v>
      </c>
      <c r="B43" s="447"/>
      <c r="C43" s="444"/>
      <c r="D43" s="444"/>
      <c r="E43" s="444"/>
      <c r="F43" s="448"/>
      <c r="G43" s="446"/>
      <c r="H43" s="446"/>
      <c r="I43" s="447"/>
      <c r="J43" s="447"/>
    </row>
    <row r="44" spans="1:10" ht="12.75" x14ac:dyDescent="0.2">
      <c r="A44" s="148">
        <v>16</v>
      </c>
      <c r="B44" s="447"/>
      <c r="C44" s="444"/>
      <c r="D44" s="444"/>
      <c r="E44" s="444"/>
      <c r="F44" s="448"/>
      <c r="G44" s="446"/>
      <c r="H44" s="446"/>
      <c r="I44" s="447"/>
      <c r="J44" s="447"/>
    </row>
    <row r="45" spans="1:10" ht="12.75" x14ac:dyDescent="0.2">
      <c r="A45" s="148">
        <v>17</v>
      </c>
      <c r="B45" s="447"/>
      <c r="C45" s="444"/>
      <c r="D45" s="444"/>
      <c r="E45" s="444"/>
      <c r="F45" s="448"/>
      <c r="G45" s="446"/>
      <c r="H45" s="446"/>
      <c r="I45" s="447"/>
      <c r="J45" s="447"/>
    </row>
    <row r="46" spans="1:10" ht="12.75" x14ac:dyDescent="0.2">
      <c r="A46" s="148">
        <v>18</v>
      </c>
      <c r="B46" s="447"/>
      <c r="C46" s="444"/>
      <c r="D46" s="444"/>
      <c r="E46" s="444"/>
      <c r="F46" s="448"/>
      <c r="G46" s="446"/>
      <c r="H46" s="446"/>
      <c r="I46" s="447"/>
      <c r="J46" s="447"/>
    </row>
    <row r="47" spans="1:10" ht="12.75" x14ac:dyDescent="0.2">
      <c r="A47" s="148">
        <v>19</v>
      </c>
      <c r="B47" s="447"/>
      <c r="C47" s="444"/>
      <c r="D47" s="444"/>
      <c r="E47" s="444"/>
      <c r="F47" s="448"/>
      <c r="G47" s="446"/>
      <c r="H47" s="446"/>
      <c r="I47" s="447"/>
      <c r="J47" s="447"/>
    </row>
    <row r="48" spans="1:10" ht="12.75" x14ac:dyDescent="0.2">
      <c r="A48" s="148">
        <v>20</v>
      </c>
      <c r="B48" s="447"/>
      <c r="C48" s="444"/>
      <c r="D48" s="444"/>
      <c r="E48" s="444"/>
      <c r="F48" s="448"/>
      <c r="G48" s="446"/>
      <c r="H48" s="446"/>
      <c r="I48" s="447"/>
      <c r="J48" s="447"/>
    </row>
  </sheetData>
  <sheetProtection algorithmName="SHA-512" hashValue="sQHHPruDY+wM6qVTBx7hDuQoXua5dTApfN+7rtD7elgVaPMb2G/gff7gk1PRTXqZrP7UmqNbtjcegD2z+Z1BIw==" saltValue="S2e+u+MOcx6Xj0mct2QjdA==" spinCount="100000" sheet="1" objects="1" scenarios="1"/>
  <mergeCells count="89">
    <mergeCell ref="I48:J48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I32:J32"/>
    <mergeCell ref="I31:J31"/>
    <mergeCell ref="I30:J30"/>
    <mergeCell ref="I37:J37"/>
    <mergeCell ref="I36:J36"/>
    <mergeCell ref="I35:J35"/>
    <mergeCell ref="I34:J34"/>
    <mergeCell ref="I33:J33"/>
    <mergeCell ref="B9:F9"/>
    <mergeCell ref="G9:I9"/>
    <mergeCell ref="A5:C5"/>
    <mergeCell ref="H6:I6"/>
    <mergeCell ref="A7:B7"/>
    <mergeCell ref="A8:B8"/>
    <mergeCell ref="G8:I8"/>
    <mergeCell ref="B10:F10"/>
    <mergeCell ref="B11:F11"/>
    <mergeCell ref="G11:I11"/>
    <mergeCell ref="B12:F12"/>
    <mergeCell ref="G12:I12"/>
    <mergeCell ref="G10:I10"/>
    <mergeCell ref="B13:F13"/>
    <mergeCell ref="G13:I13"/>
    <mergeCell ref="B14:F14"/>
    <mergeCell ref="B15:F15"/>
    <mergeCell ref="G15:I15"/>
    <mergeCell ref="G14:I14"/>
    <mergeCell ref="B16:F16"/>
    <mergeCell ref="G16:I16"/>
    <mergeCell ref="B17:F17"/>
    <mergeCell ref="G17:I17"/>
    <mergeCell ref="A20:B20"/>
    <mergeCell ref="G20:I20"/>
    <mergeCell ref="A26:J26"/>
    <mergeCell ref="B28:E28"/>
    <mergeCell ref="F28:H28"/>
    <mergeCell ref="I28:J28"/>
    <mergeCell ref="B29:E29"/>
    <mergeCell ref="F29:H29"/>
    <mergeCell ref="I29:J29"/>
    <mergeCell ref="B30:E30"/>
    <mergeCell ref="F30:H30"/>
    <mergeCell ref="B31:E31"/>
    <mergeCell ref="F31:H31"/>
    <mergeCell ref="B32:E32"/>
    <mergeCell ref="F32:H32"/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H53"/>
  <sheetViews>
    <sheetView showGridLines="0" tabSelected="1" topLeftCell="A45" zoomScale="130" zoomScaleNormal="130" zoomScaleSheetLayoutView="100" workbookViewId="0">
      <selection activeCell="E60" sqref="E60"/>
    </sheetView>
  </sheetViews>
  <sheetFormatPr defaultColWidth="7.7109375" defaultRowHeight="12" x14ac:dyDescent="0.2"/>
  <cols>
    <col min="1" max="1" width="2.7109375" style="95" customWidth="1"/>
    <col min="2" max="2" width="4.42578125" style="95" customWidth="1"/>
    <col min="3" max="3" width="15.7109375" style="95" customWidth="1"/>
    <col min="4" max="4" width="18.42578125" style="95" customWidth="1"/>
    <col min="5" max="5" width="14.28515625" style="95" customWidth="1"/>
    <col min="6" max="6" width="3.7109375" style="95" customWidth="1"/>
    <col min="7" max="7" width="11.28515625" style="95" customWidth="1"/>
    <col min="8" max="8" width="15.28515625" style="95" customWidth="1"/>
    <col min="9" max="16384" width="7.7109375" style="95"/>
  </cols>
  <sheetData>
    <row r="1" spans="1:8" x14ac:dyDescent="0.2">
      <c r="A1" s="288" t="s">
        <v>29</v>
      </c>
      <c r="B1" s="288"/>
      <c r="C1" s="288"/>
      <c r="D1" s="96"/>
      <c r="E1" s="96"/>
      <c r="F1" s="96"/>
      <c r="G1" s="96"/>
      <c r="H1" s="96"/>
    </row>
    <row r="2" spans="1:8" x14ac:dyDescent="0.2">
      <c r="A2" s="96"/>
      <c r="B2" s="96"/>
      <c r="C2" s="96"/>
      <c r="D2" s="96"/>
      <c r="E2" s="96"/>
      <c r="F2" s="96"/>
      <c r="G2" s="96"/>
      <c r="H2" s="96"/>
    </row>
    <row r="3" spans="1:8" ht="15" customHeight="1" x14ac:dyDescent="0.2">
      <c r="A3" s="107" t="s">
        <v>280</v>
      </c>
      <c r="B3" s="518" t="s">
        <v>105</v>
      </c>
      <c r="C3" s="518"/>
      <c r="D3" s="108"/>
      <c r="E3" s="108"/>
      <c r="F3" s="108"/>
      <c r="G3" s="108"/>
      <c r="H3" s="109"/>
    </row>
    <row r="4" spans="1:8" ht="15" customHeight="1" x14ac:dyDescent="0.2">
      <c r="A4" s="110"/>
      <c r="B4" s="111"/>
      <c r="C4" s="111"/>
      <c r="D4" s="112"/>
      <c r="E4" s="112"/>
      <c r="F4" s="112"/>
      <c r="G4" s="111"/>
      <c r="H4" s="113"/>
    </row>
    <row r="5" spans="1:8" ht="13.5" customHeight="1" x14ac:dyDescent="0.2">
      <c r="A5" s="110"/>
      <c r="B5" s="519" t="s">
        <v>106</v>
      </c>
      <c r="C5" s="520"/>
      <c r="D5" s="520"/>
      <c r="E5" s="523" t="s">
        <v>93</v>
      </c>
      <c r="F5" s="524"/>
      <c r="G5" s="111"/>
      <c r="H5" s="113"/>
    </row>
    <row r="6" spans="1:8" ht="13.5" customHeight="1" x14ac:dyDescent="0.2">
      <c r="A6" s="110"/>
      <c r="B6" s="521"/>
      <c r="C6" s="522"/>
      <c r="D6" s="522"/>
      <c r="E6" s="114" t="s">
        <v>107</v>
      </c>
      <c r="F6" s="115" t="s">
        <v>88</v>
      </c>
      <c r="G6" s="111"/>
      <c r="H6" s="113"/>
    </row>
    <row r="7" spans="1:8" ht="18" customHeight="1" x14ac:dyDescent="0.2">
      <c r="A7" s="110"/>
      <c r="B7" s="525" t="s">
        <v>108</v>
      </c>
      <c r="C7" s="526"/>
      <c r="D7" s="526"/>
      <c r="E7" s="184"/>
      <c r="F7" s="185"/>
      <c r="G7" s="111"/>
      <c r="H7" s="113"/>
    </row>
    <row r="8" spans="1:8" ht="18" customHeight="1" x14ac:dyDescent="0.2">
      <c r="A8" s="110"/>
      <c r="B8" s="515" t="s">
        <v>109</v>
      </c>
      <c r="C8" s="516"/>
      <c r="D8" s="517"/>
      <c r="E8" s="184"/>
      <c r="F8" s="185"/>
      <c r="G8" s="111"/>
      <c r="H8" s="113"/>
    </row>
    <row r="9" spans="1:8" ht="18" customHeight="1" x14ac:dyDescent="0.2">
      <c r="A9" s="110"/>
      <c r="B9" s="116"/>
      <c r="C9" s="117" t="s">
        <v>110</v>
      </c>
      <c r="D9" s="118"/>
      <c r="E9" s="184"/>
      <c r="F9" s="185"/>
      <c r="G9" s="111"/>
      <c r="H9" s="113"/>
    </row>
    <row r="10" spans="1:8" ht="18" customHeight="1" x14ac:dyDescent="0.2">
      <c r="A10" s="110"/>
      <c r="B10" s="116"/>
      <c r="C10" s="117" t="s">
        <v>111</v>
      </c>
      <c r="D10" s="118"/>
      <c r="E10" s="184"/>
      <c r="F10" s="185"/>
      <c r="G10" s="111"/>
      <c r="H10" s="113"/>
    </row>
    <row r="11" spans="1:8" ht="18" customHeight="1" x14ac:dyDescent="0.2">
      <c r="A11" s="110"/>
      <c r="B11" s="515" t="s">
        <v>112</v>
      </c>
      <c r="C11" s="516"/>
      <c r="D11" s="517"/>
      <c r="E11" s="184"/>
      <c r="F11" s="185"/>
      <c r="G11" s="111"/>
      <c r="H11" s="113"/>
    </row>
    <row r="12" spans="1:8" ht="18" customHeight="1" x14ac:dyDescent="0.2">
      <c r="A12" s="110"/>
      <c r="B12" s="515" t="s">
        <v>113</v>
      </c>
      <c r="C12" s="516"/>
      <c r="D12" s="517"/>
      <c r="E12" s="184"/>
      <c r="F12" s="185"/>
      <c r="G12" s="111"/>
      <c r="H12" s="113"/>
    </row>
    <row r="13" spans="1:8" ht="18" customHeight="1" x14ac:dyDescent="0.2">
      <c r="A13" s="110"/>
      <c r="B13" s="515" t="s">
        <v>114</v>
      </c>
      <c r="C13" s="516"/>
      <c r="D13" s="517"/>
      <c r="E13" s="184"/>
      <c r="F13" s="185"/>
      <c r="G13" s="111"/>
      <c r="H13" s="113"/>
    </row>
    <row r="14" spans="1:8" ht="18" customHeight="1" x14ac:dyDescent="0.2">
      <c r="A14" s="110"/>
      <c r="B14" s="515" t="s">
        <v>115</v>
      </c>
      <c r="C14" s="516"/>
      <c r="D14" s="517"/>
      <c r="E14" s="184"/>
      <c r="F14" s="185"/>
      <c r="G14" s="111"/>
      <c r="H14" s="113"/>
    </row>
    <row r="15" spans="1:8" ht="18" customHeight="1" x14ac:dyDescent="0.2">
      <c r="A15" s="110"/>
      <c r="B15" s="515" t="s">
        <v>116</v>
      </c>
      <c r="C15" s="516"/>
      <c r="D15" s="517"/>
      <c r="E15" s="184"/>
      <c r="F15" s="185"/>
      <c r="G15" s="111"/>
      <c r="H15" s="113"/>
    </row>
    <row r="16" spans="1:8" ht="15" customHeight="1" x14ac:dyDescent="0.2">
      <c r="A16" s="119"/>
      <c r="B16" s="120"/>
      <c r="C16" s="120"/>
      <c r="D16" s="120"/>
      <c r="E16" s="121"/>
      <c r="F16" s="112"/>
      <c r="G16" s="112"/>
      <c r="H16" s="122"/>
    </row>
    <row r="17" spans="1:8" x14ac:dyDescent="0.2">
      <c r="A17" s="96"/>
      <c r="B17" s="96"/>
      <c r="C17" s="96"/>
      <c r="D17" s="96"/>
      <c r="E17" s="123"/>
      <c r="F17" s="96"/>
      <c r="G17" s="96"/>
      <c r="H17" s="96"/>
    </row>
    <row r="18" spans="1:8" x14ac:dyDescent="0.2">
      <c r="A18" s="92"/>
      <c r="B18" s="93"/>
      <c r="C18" s="93"/>
      <c r="D18" s="93"/>
      <c r="E18" s="93"/>
      <c r="F18" s="93"/>
      <c r="G18" s="93"/>
      <c r="H18" s="94"/>
    </row>
    <row r="19" spans="1:8" x14ac:dyDescent="0.2">
      <c r="A19" s="124" t="s">
        <v>117</v>
      </c>
      <c r="B19" s="473" t="s">
        <v>118</v>
      </c>
      <c r="C19" s="473"/>
      <c r="D19" s="96"/>
      <c r="E19" s="96"/>
      <c r="F19" s="96"/>
      <c r="G19" s="96"/>
      <c r="H19" s="97"/>
    </row>
    <row r="20" spans="1:8" x14ac:dyDescent="0.2">
      <c r="A20" s="98"/>
      <c r="B20" s="96"/>
      <c r="C20" s="96"/>
      <c r="D20" s="96"/>
      <c r="E20" s="96"/>
      <c r="F20" s="96"/>
      <c r="G20" s="96"/>
      <c r="H20" s="97"/>
    </row>
    <row r="21" spans="1:8" s="62" customFormat="1" ht="12.75" x14ac:dyDescent="0.2">
      <c r="A21" s="126"/>
      <c r="B21" s="500" t="s">
        <v>119</v>
      </c>
      <c r="C21" s="500"/>
      <c r="D21" s="500"/>
      <c r="E21" s="63"/>
      <c r="F21" s="63"/>
      <c r="G21" s="63"/>
      <c r="H21" s="127"/>
    </row>
    <row r="22" spans="1:8" s="62" customFormat="1" ht="12.75" x14ac:dyDescent="0.2">
      <c r="A22" s="126"/>
      <c r="B22" s="63"/>
      <c r="C22" s="63"/>
      <c r="D22" s="63"/>
      <c r="E22" s="63"/>
      <c r="F22" s="63"/>
      <c r="G22" s="63"/>
      <c r="H22" s="127"/>
    </row>
    <row r="23" spans="1:8" s="62" customFormat="1" ht="12.75" x14ac:dyDescent="0.2">
      <c r="A23" s="126"/>
      <c r="B23" s="63"/>
      <c r="C23" s="63"/>
      <c r="D23" s="63"/>
      <c r="E23" s="63"/>
      <c r="F23" s="63"/>
      <c r="G23" s="63"/>
      <c r="H23" s="127"/>
    </row>
    <row r="24" spans="1:8" s="62" customFormat="1" ht="25.5" customHeight="1" x14ac:dyDescent="0.2">
      <c r="A24" s="126"/>
      <c r="B24" s="511" t="s">
        <v>120</v>
      </c>
      <c r="C24" s="511"/>
      <c r="D24" s="511"/>
      <c r="E24" s="511"/>
      <c r="F24" s="511"/>
      <c r="G24" s="511"/>
      <c r="H24" s="512"/>
    </row>
    <row r="25" spans="1:8" s="62" customFormat="1" ht="12.75" x14ac:dyDescent="0.2">
      <c r="A25" s="126"/>
      <c r="B25" s="63"/>
      <c r="C25" s="63"/>
      <c r="D25" s="63"/>
      <c r="E25" s="63"/>
      <c r="F25" s="63"/>
      <c r="G25" s="63"/>
      <c r="H25" s="127"/>
    </row>
    <row r="26" spans="1:8" s="62" customFormat="1" ht="12.75" x14ac:dyDescent="0.2">
      <c r="A26" s="126"/>
      <c r="B26" s="63" t="s">
        <v>121</v>
      </c>
      <c r="C26" s="63"/>
      <c r="D26" s="63"/>
      <c r="E26" s="63"/>
      <c r="F26" s="63"/>
      <c r="G26" s="63"/>
      <c r="H26" s="127"/>
    </row>
    <row r="27" spans="1:8" s="62" customFormat="1" ht="12.75" x14ac:dyDescent="0.2">
      <c r="A27" s="126"/>
      <c r="B27" s="63"/>
      <c r="C27" s="63"/>
      <c r="D27" s="63"/>
      <c r="E27" s="63"/>
      <c r="F27" s="63"/>
      <c r="G27" s="63"/>
      <c r="H27" s="127"/>
    </row>
    <row r="28" spans="1:8" s="62" customFormat="1" ht="12.75" x14ac:dyDescent="0.2">
      <c r="A28" s="126"/>
      <c r="B28" s="500" t="s">
        <v>122</v>
      </c>
      <c r="C28" s="500"/>
      <c r="D28" s="500"/>
      <c r="E28" s="500"/>
      <c r="F28" s="500"/>
      <c r="G28" s="500"/>
      <c r="H28" s="501"/>
    </row>
    <row r="29" spans="1:8" s="62" customFormat="1" ht="12.75" x14ac:dyDescent="0.2">
      <c r="A29" s="126"/>
      <c r="B29" s="63"/>
      <c r="C29" s="63"/>
      <c r="D29" s="63"/>
      <c r="E29" s="63"/>
      <c r="F29" s="63"/>
      <c r="G29" s="63"/>
      <c r="H29" s="127"/>
    </row>
    <row r="30" spans="1:8" s="62" customFormat="1" ht="12.75" x14ac:dyDescent="0.2">
      <c r="A30" s="126"/>
      <c r="B30" s="502" t="s">
        <v>123</v>
      </c>
      <c r="C30" s="502"/>
      <c r="D30" s="502"/>
      <c r="E30" s="502"/>
      <c r="F30" s="502"/>
      <c r="G30" s="502"/>
      <c r="H30" s="503"/>
    </row>
    <row r="31" spans="1:8" s="62" customFormat="1" ht="12.75" x14ac:dyDescent="0.2">
      <c r="A31" s="126"/>
      <c r="B31" s="63"/>
      <c r="C31" s="63"/>
      <c r="D31" s="63"/>
      <c r="E31" s="63"/>
      <c r="F31" s="63"/>
      <c r="G31" s="63"/>
      <c r="H31" s="127"/>
    </row>
    <row r="32" spans="1:8" s="62" customFormat="1" ht="27.75" customHeight="1" x14ac:dyDescent="0.2">
      <c r="A32" s="126"/>
      <c r="B32" s="511" t="s">
        <v>141</v>
      </c>
      <c r="C32" s="511"/>
      <c r="D32" s="511"/>
      <c r="E32" s="511"/>
      <c r="F32" s="511"/>
      <c r="G32" s="511"/>
      <c r="H32" s="512"/>
    </row>
    <row r="33" spans="1:8" s="62" customFormat="1" ht="12.75" x14ac:dyDescent="0.2">
      <c r="A33" s="126"/>
      <c r="B33" s="63"/>
      <c r="C33" s="63"/>
      <c r="D33" s="63"/>
      <c r="E33" s="63"/>
      <c r="F33" s="63"/>
      <c r="G33" s="63"/>
      <c r="H33" s="127"/>
    </row>
    <row r="34" spans="1:8" s="62" customFormat="1" ht="27.75" customHeight="1" x14ac:dyDescent="0.2">
      <c r="A34" s="126"/>
      <c r="B34" s="513" t="s">
        <v>143</v>
      </c>
      <c r="C34" s="513"/>
      <c r="D34" s="513"/>
      <c r="E34" s="513"/>
      <c r="F34" s="513"/>
      <c r="G34" s="513"/>
      <c r="H34" s="514"/>
    </row>
    <row r="35" spans="1:8" s="62" customFormat="1" ht="12.75" customHeight="1" x14ac:dyDescent="0.2">
      <c r="A35" s="126"/>
      <c r="B35" s="130"/>
      <c r="C35" s="130" t="s">
        <v>142</v>
      </c>
      <c r="D35" s="130"/>
      <c r="E35" s="130"/>
      <c r="F35" s="130"/>
      <c r="G35" s="130"/>
      <c r="H35" s="131"/>
    </row>
    <row r="36" spans="1:8" s="62" customFormat="1" ht="12.75" x14ac:dyDescent="0.2">
      <c r="A36" s="126"/>
      <c r="B36" s="63"/>
      <c r="C36" s="63"/>
      <c r="D36" s="63"/>
      <c r="E36" s="63"/>
      <c r="F36" s="63"/>
      <c r="G36" s="63"/>
      <c r="H36" s="127"/>
    </row>
    <row r="37" spans="1:8" s="62" customFormat="1" ht="12.75" x14ac:dyDescent="0.2">
      <c r="A37" s="126"/>
      <c r="B37" s="63"/>
      <c r="C37" s="63"/>
      <c r="D37" s="63"/>
      <c r="E37" s="63"/>
      <c r="F37" s="63"/>
      <c r="G37" s="63"/>
      <c r="H37" s="127"/>
    </row>
    <row r="38" spans="1:8" s="62" customFormat="1" ht="12.75" x14ac:dyDescent="0.2">
      <c r="A38" s="126"/>
      <c r="B38" s="63"/>
      <c r="C38" s="63"/>
      <c r="D38" s="63"/>
      <c r="E38" s="63"/>
      <c r="F38" s="63"/>
      <c r="G38" s="63"/>
      <c r="H38" s="127"/>
    </row>
    <row r="39" spans="1:8" s="62" customFormat="1" ht="12.75" x14ac:dyDescent="0.2">
      <c r="A39" s="126"/>
      <c r="B39" s="64" t="s">
        <v>4</v>
      </c>
      <c r="C39" s="128"/>
      <c r="D39" s="129" t="s">
        <v>124</v>
      </c>
      <c r="E39" s="504"/>
      <c r="F39" s="504"/>
      <c r="G39" s="504"/>
      <c r="H39" s="127"/>
    </row>
    <row r="40" spans="1:8" s="62" customFormat="1" ht="12.75" x14ac:dyDescent="0.2">
      <c r="A40" s="126"/>
      <c r="B40" s="63"/>
      <c r="C40" s="63"/>
      <c r="D40" s="63"/>
      <c r="E40" s="63"/>
      <c r="F40" s="63"/>
      <c r="G40" s="63"/>
      <c r="H40" s="127"/>
    </row>
    <row r="41" spans="1:8" s="62" customFormat="1" ht="12.75" x14ac:dyDescent="0.2">
      <c r="A41" s="126"/>
      <c r="B41" s="63"/>
      <c r="C41" s="63"/>
      <c r="D41" s="63"/>
      <c r="E41" s="504"/>
      <c r="F41" s="504"/>
      <c r="G41" s="504"/>
      <c r="H41" s="127"/>
    </row>
    <row r="42" spans="1:8" s="62" customFormat="1" ht="12.75" x14ac:dyDescent="0.2">
      <c r="A42" s="126"/>
      <c r="B42" s="63"/>
      <c r="C42" s="63"/>
      <c r="D42" s="63"/>
      <c r="E42" s="63"/>
      <c r="F42" s="63"/>
      <c r="G42" s="63"/>
      <c r="H42" s="127"/>
    </row>
    <row r="43" spans="1:8" s="62" customFormat="1" ht="12.75" x14ac:dyDescent="0.2">
      <c r="A43" s="126"/>
      <c r="B43" s="63"/>
      <c r="C43" s="63"/>
      <c r="D43" s="63"/>
      <c r="E43" s="504"/>
      <c r="F43" s="504"/>
      <c r="G43" s="504"/>
      <c r="H43" s="127"/>
    </row>
    <row r="44" spans="1:8" s="62" customFormat="1" ht="12.75" x14ac:dyDescent="0.2">
      <c r="A44" s="126"/>
      <c r="B44" s="63"/>
      <c r="C44" s="63"/>
      <c r="D44" s="63"/>
      <c r="E44" s="63"/>
      <c r="F44" s="63"/>
      <c r="G44" s="63"/>
      <c r="H44" s="127"/>
    </row>
    <row r="45" spans="1:8" s="62" customFormat="1" ht="12.75" x14ac:dyDescent="0.2">
      <c r="A45" s="126"/>
      <c r="B45" s="63"/>
      <c r="C45" s="63"/>
      <c r="D45" s="63"/>
      <c r="E45" s="504"/>
      <c r="F45" s="504"/>
      <c r="G45" s="504"/>
      <c r="H45" s="127"/>
    </row>
    <row r="46" spans="1:8" s="62" customFormat="1" ht="12.75" x14ac:dyDescent="0.2">
      <c r="A46" s="126"/>
      <c r="B46" s="63"/>
      <c r="C46" s="63"/>
      <c r="D46" s="63"/>
      <c r="E46" s="63"/>
      <c r="F46" s="63"/>
      <c r="G46" s="63"/>
      <c r="H46" s="127"/>
    </row>
    <row r="47" spans="1:8" s="62" customFormat="1" ht="12.75" x14ac:dyDescent="0.2">
      <c r="A47" s="126"/>
      <c r="B47" s="63"/>
      <c r="C47" s="63"/>
      <c r="D47" s="63"/>
      <c r="E47" s="504"/>
      <c r="F47" s="504"/>
      <c r="G47" s="504"/>
      <c r="H47" s="127"/>
    </row>
    <row r="48" spans="1:8" x14ac:dyDescent="0.2">
      <c r="A48" s="98"/>
      <c r="B48" s="96"/>
      <c r="C48" s="96"/>
      <c r="D48" s="96"/>
      <c r="E48" s="96"/>
      <c r="F48" s="96"/>
      <c r="G48" s="96"/>
      <c r="H48" s="97"/>
    </row>
    <row r="49" spans="1:8" x14ac:dyDescent="0.2">
      <c r="A49" s="98"/>
      <c r="B49" s="96"/>
      <c r="C49" s="96"/>
      <c r="D49" s="96"/>
      <c r="E49" s="96"/>
      <c r="F49" s="96"/>
      <c r="G49" s="96"/>
      <c r="H49" s="97"/>
    </row>
    <row r="50" spans="1:8" x14ac:dyDescent="0.2">
      <c r="A50" s="98"/>
      <c r="B50" s="96"/>
      <c r="C50" s="96"/>
      <c r="D50" s="96"/>
      <c r="E50" s="96"/>
      <c r="F50" s="96"/>
      <c r="G50" s="96"/>
      <c r="H50" s="97"/>
    </row>
    <row r="51" spans="1:8" x14ac:dyDescent="0.2">
      <c r="A51" s="505" t="s">
        <v>125</v>
      </c>
      <c r="B51" s="506"/>
      <c r="C51" s="506"/>
      <c r="D51" s="506"/>
      <c r="E51" s="506"/>
      <c r="F51" s="506"/>
      <c r="G51" s="506"/>
      <c r="H51" s="507"/>
    </row>
    <row r="52" spans="1:8" x14ac:dyDescent="0.2">
      <c r="A52" s="508"/>
      <c r="B52" s="509"/>
      <c r="C52" s="509"/>
      <c r="D52" s="509"/>
      <c r="E52" s="509"/>
      <c r="F52" s="509"/>
      <c r="G52" s="509"/>
      <c r="H52" s="510"/>
    </row>
    <row r="53" spans="1:8" x14ac:dyDescent="0.2">
      <c r="A53" s="100"/>
      <c r="B53" s="101"/>
      <c r="C53" s="101"/>
      <c r="D53" s="101"/>
      <c r="E53" s="101"/>
      <c r="F53" s="101"/>
      <c r="G53" s="101"/>
      <c r="H53" s="102"/>
    </row>
  </sheetData>
  <sheetProtection algorithmName="SHA-512" hashValue="TBR4ND9VdZAJ/ftXapfVV0amMYUHFA0XgVQAABEd9F2XwFwoprUBh25yZU6T5kBj6WW+2PFtnUgsOxiooZ/+9g==" saltValue="y3iHjwDQ4WcsR4T5bDo80g==" spinCount="100000" sheet="1" objects="1" scenarios="1"/>
  <mergeCells count="24">
    <mergeCell ref="B19:C19"/>
    <mergeCell ref="B21:D21"/>
    <mergeCell ref="B24:H24"/>
    <mergeCell ref="B11:D11"/>
    <mergeCell ref="B12:D12"/>
    <mergeCell ref="B13:D13"/>
    <mergeCell ref="B14:D14"/>
    <mergeCell ref="B15:D15"/>
    <mergeCell ref="B8:D8"/>
    <mergeCell ref="A1:C1"/>
    <mergeCell ref="B3:C3"/>
    <mergeCell ref="B5:D6"/>
    <mergeCell ref="E5:F5"/>
    <mergeCell ref="B7:D7"/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
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A1:T172"/>
  <sheetViews>
    <sheetView workbookViewId="0">
      <selection activeCell="B26" sqref="B26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28515625" bestFit="1" customWidth="1"/>
    <col min="16" max="16" width="5.7109375" customWidth="1"/>
    <col min="17" max="17" width="10.7109375" bestFit="1" customWidth="1"/>
  </cols>
  <sheetData>
    <row r="1" spans="1:20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20" ht="15.75" x14ac:dyDescent="0.25">
      <c r="A2" s="132"/>
      <c r="B2" s="527" t="s">
        <v>145</v>
      </c>
      <c r="C2" s="527"/>
      <c r="D2" s="527"/>
      <c r="E2" s="527"/>
      <c r="F2" s="527"/>
      <c r="G2" s="527"/>
      <c r="H2" s="527"/>
      <c r="I2" s="527"/>
      <c r="J2" s="132"/>
      <c r="K2" s="134" t="s">
        <v>146</v>
      </c>
      <c r="L2" s="136" t="s">
        <v>281</v>
      </c>
      <c r="M2" s="136"/>
      <c r="N2" s="136"/>
      <c r="O2" s="136"/>
      <c r="Q2" s="528" t="s">
        <v>281</v>
      </c>
      <c r="R2" s="528"/>
      <c r="S2" s="528"/>
      <c r="T2" s="528"/>
    </row>
    <row r="3" spans="1:20" x14ac:dyDescent="0.2">
      <c r="A3" s="132"/>
      <c r="B3" s="132" t="s">
        <v>284</v>
      </c>
      <c r="C3" s="132"/>
      <c r="D3" s="132"/>
      <c r="E3" s="132"/>
      <c r="F3" s="132"/>
      <c r="G3" s="132"/>
      <c r="H3" s="132"/>
      <c r="I3" s="132"/>
      <c r="J3" s="132"/>
      <c r="K3" s="132" t="s">
        <v>285</v>
      </c>
      <c r="L3" s="132"/>
      <c r="M3" s="132"/>
      <c r="N3" s="132"/>
      <c r="O3" s="132"/>
      <c r="P3" s="132"/>
      <c r="Q3" s="132"/>
      <c r="R3" s="132"/>
      <c r="S3" s="132"/>
      <c r="T3" s="132"/>
    </row>
    <row r="4" spans="1:20" x14ac:dyDescent="0.2">
      <c r="A4" s="132"/>
      <c r="B4" s="132" t="s">
        <v>366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x14ac:dyDescent="0.2">
      <c r="A5" s="132"/>
      <c r="B5" s="132" t="s">
        <v>147</v>
      </c>
      <c r="C5" s="132"/>
      <c r="D5" s="132"/>
      <c r="E5" s="132"/>
      <c r="F5" s="132"/>
      <c r="G5" s="132"/>
      <c r="H5" s="132"/>
      <c r="I5" s="132"/>
      <c r="J5" s="132"/>
      <c r="K5" s="237" t="s">
        <v>354</v>
      </c>
      <c r="L5" s="240">
        <v>67310</v>
      </c>
      <c r="Q5" s="135">
        <v>59470</v>
      </c>
    </row>
    <row r="6" spans="1:20" x14ac:dyDescent="0.2">
      <c r="A6" s="132"/>
      <c r="B6" s="133" t="s">
        <v>148</v>
      </c>
      <c r="C6" s="132"/>
      <c r="D6" s="132"/>
      <c r="E6" s="132"/>
      <c r="F6" s="132"/>
      <c r="G6" s="132"/>
      <c r="H6" s="132"/>
      <c r="I6" s="132"/>
      <c r="J6" s="132"/>
      <c r="K6" s="238" t="s">
        <v>271</v>
      </c>
      <c r="L6" s="239">
        <v>72030</v>
      </c>
      <c r="Q6" s="135">
        <v>63550</v>
      </c>
    </row>
    <row r="7" spans="1:20" x14ac:dyDescent="0.2">
      <c r="A7" s="132"/>
      <c r="B7" s="132" t="s">
        <v>279</v>
      </c>
      <c r="C7" s="132"/>
      <c r="D7" s="132"/>
      <c r="E7" s="132"/>
      <c r="F7" s="132"/>
      <c r="G7" s="132"/>
      <c r="H7" s="132"/>
      <c r="I7" s="132"/>
      <c r="J7" s="132"/>
      <c r="K7" s="238" t="s">
        <v>238</v>
      </c>
      <c r="L7" s="239">
        <v>72030</v>
      </c>
      <c r="Q7" s="135">
        <v>67310</v>
      </c>
    </row>
    <row r="8" spans="1:20" x14ac:dyDescent="0.2">
      <c r="A8" s="132"/>
      <c r="B8" s="132" t="s">
        <v>149</v>
      </c>
      <c r="C8" s="132"/>
      <c r="D8" s="132"/>
      <c r="E8" s="132"/>
      <c r="F8" s="132"/>
      <c r="G8" s="132"/>
      <c r="H8" s="132"/>
      <c r="I8" s="132"/>
      <c r="J8" s="132"/>
      <c r="K8" s="238" t="s">
        <v>267</v>
      </c>
      <c r="L8" s="239">
        <v>59470</v>
      </c>
      <c r="Q8" s="135">
        <v>72030</v>
      </c>
    </row>
    <row r="9" spans="1:20" x14ac:dyDescent="0.2">
      <c r="A9" s="132"/>
      <c r="B9" s="132" t="s">
        <v>150</v>
      </c>
      <c r="C9" s="132"/>
      <c r="D9" s="132"/>
      <c r="E9" s="132"/>
      <c r="F9" s="132"/>
      <c r="G9" s="132"/>
      <c r="H9" s="132"/>
      <c r="I9" s="132"/>
      <c r="J9" s="132"/>
      <c r="K9" s="238" t="s">
        <v>314</v>
      </c>
      <c r="L9" s="239">
        <v>72030</v>
      </c>
      <c r="Q9" s="135"/>
    </row>
    <row r="10" spans="1:20" x14ac:dyDescent="0.2">
      <c r="A10" s="132"/>
      <c r="B10" s="132" t="s">
        <v>178</v>
      </c>
      <c r="C10" s="132"/>
      <c r="D10" s="132"/>
      <c r="E10" s="132"/>
      <c r="F10" s="132"/>
      <c r="G10" s="132"/>
      <c r="H10" s="132"/>
      <c r="I10" s="132"/>
      <c r="J10" s="132"/>
      <c r="K10" s="238" t="s">
        <v>218</v>
      </c>
      <c r="L10" s="239">
        <v>63550</v>
      </c>
      <c r="P10" s="135"/>
    </row>
    <row r="11" spans="1:20" x14ac:dyDescent="0.2">
      <c r="A11" s="132"/>
      <c r="B11" s="132" t="s">
        <v>151</v>
      </c>
      <c r="C11" s="132"/>
      <c r="D11" s="132"/>
      <c r="E11" s="132"/>
      <c r="F11" s="132"/>
      <c r="G11" s="132"/>
      <c r="H11" s="132"/>
      <c r="I11" s="132"/>
      <c r="J11" s="132"/>
      <c r="K11" s="238" t="s">
        <v>330</v>
      </c>
      <c r="L11" s="239">
        <v>72030</v>
      </c>
      <c r="P11" s="135"/>
    </row>
    <row r="12" spans="1:20" x14ac:dyDescent="0.2">
      <c r="A12" s="132"/>
      <c r="B12" s="132" t="s">
        <v>152</v>
      </c>
      <c r="C12" s="132"/>
      <c r="D12" s="132"/>
      <c r="E12" s="132"/>
      <c r="F12" s="132"/>
      <c r="G12" s="132"/>
      <c r="H12" s="132"/>
      <c r="I12" s="132"/>
      <c r="J12" s="132"/>
      <c r="K12" s="238" t="s">
        <v>331</v>
      </c>
      <c r="L12" s="239">
        <v>72030</v>
      </c>
      <c r="P12" s="135"/>
    </row>
    <row r="13" spans="1:20" x14ac:dyDescent="0.2">
      <c r="A13" s="132"/>
      <c r="B13" s="132" t="s">
        <v>153</v>
      </c>
      <c r="C13" s="132"/>
      <c r="D13" s="132"/>
      <c r="E13" s="132"/>
      <c r="F13" s="132"/>
      <c r="G13" s="132"/>
      <c r="H13" s="132"/>
      <c r="I13" s="132"/>
      <c r="J13" s="132"/>
      <c r="K13" s="237" t="s">
        <v>355</v>
      </c>
      <c r="L13" s="241">
        <v>59470</v>
      </c>
      <c r="P13" s="135"/>
    </row>
    <row r="14" spans="1:20" x14ac:dyDescent="0.2">
      <c r="A14" s="132"/>
      <c r="B14" s="132" t="s">
        <v>154</v>
      </c>
      <c r="C14" s="132"/>
      <c r="D14" s="132"/>
      <c r="E14" s="132"/>
      <c r="F14" s="132"/>
      <c r="G14" s="132"/>
      <c r="H14" s="132"/>
      <c r="I14" s="132"/>
      <c r="J14" s="132"/>
      <c r="K14" s="238" t="s">
        <v>239</v>
      </c>
      <c r="L14" s="239">
        <v>67310</v>
      </c>
      <c r="P14" s="135"/>
    </row>
    <row r="15" spans="1:20" x14ac:dyDescent="0.2">
      <c r="A15" s="132"/>
      <c r="B15" s="132" t="s">
        <v>155</v>
      </c>
      <c r="C15" s="132"/>
      <c r="D15" s="132"/>
      <c r="E15" s="132"/>
      <c r="F15" s="132"/>
      <c r="G15" s="132"/>
      <c r="H15" s="132"/>
      <c r="I15" s="132"/>
      <c r="J15" s="132"/>
      <c r="K15" s="238" t="s">
        <v>205</v>
      </c>
      <c r="L15" s="239">
        <v>59470</v>
      </c>
      <c r="P15" s="135"/>
    </row>
    <row r="16" spans="1:20" x14ac:dyDescent="0.2">
      <c r="A16" s="132"/>
      <c r="B16" s="132" t="s">
        <v>156</v>
      </c>
      <c r="C16" s="132"/>
      <c r="D16" s="132"/>
      <c r="E16" s="132"/>
      <c r="F16" s="132"/>
      <c r="G16" s="132"/>
      <c r="H16" s="132"/>
      <c r="I16" s="132"/>
      <c r="J16" s="132"/>
      <c r="K16" s="238" t="s">
        <v>268</v>
      </c>
      <c r="L16" s="239">
        <v>59470</v>
      </c>
      <c r="P16" s="135"/>
    </row>
    <row r="17" spans="1:16" x14ac:dyDescent="0.2">
      <c r="A17" s="132"/>
      <c r="B17" s="132" t="s">
        <v>159</v>
      </c>
      <c r="C17" s="132"/>
      <c r="D17" s="132"/>
      <c r="E17" s="132"/>
      <c r="F17" s="132"/>
      <c r="G17" s="132"/>
      <c r="H17" s="132"/>
      <c r="I17" s="132"/>
      <c r="J17" s="132"/>
      <c r="K17" s="238" t="s">
        <v>201</v>
      </c>
      <c r="L17" s="239">
        <v>59470</v>
      </c>
      <c r="P17" s="135"/>
    </row>
    <row r="18" spans="1:16" x14ac:dyDescent="0.2">
      <c r="A18" s="132"/>
      <c r="B18" s="132" t="s">
        <v>157</v>
      </c>
      <c r="C18" s="132"/>
      <c r="D18" s="132"/>
      <c r="E18" s="132"/>
      <c r="F18" s="132"/>
      <c r="G18" s="132"/>
      <c r="H18" s="132"/>
      <c r="I18" s="132"/>
      <c r="J18" s="132"/>
      <c r="K18" s="237" t="s">
        <v>356</v>
      </c>
      <c r="L18" s="241">
        <v>63550</v>
      </c>
      <c r="P18" s="135"/>
    </row>
    <row r="19" spans="1:16" ht="12.75" customHeight="1" x14ac:dyDescent="0.2">
      <c r="A19" s="132"/>
      <c r="B19" s="132" t="s">
        <v>158</v>
      </c>
      <c r="C19" s="132"/>
      <c r="D19" s="132"/>
      <c r="E19" s="132"/>
      <c r="F19" s="132"/>
      <c r="G19" s="132"/>
      <c r="H19" s="132"/>
      <c r="I19" s="132"/>
      <c r="J19" s="132"/>
      <c r="K19" s="238" t="s">
        <v>180</v>
      </c>
      <c r="L19" s="239">
        <v>72030</v>
      </c>
      <c r="P19" s="135"/>
    </row>
    <row r="20" spans="1:16" ht="12.75" customHeight="1" x14ac:dyDescent="0.2">
      <c r="A20" s="132"/>
      <c r="B20" s="132" t="s">
        <v>160</v>
      </c>
      <c r="C20" s="132"/>
      <c r="D20" s="132"/>
      <c r="E20" s="132"/>
      <c r="F20" s="132"/>
      <c r="G20" s="132"/>
      <c r="H20" s="132"/>
      <c r="I20" s="132"/>
      <c r="J20" s="132"/>
      <c r="K20" s="238" t="s">
        <v>316</v>
      </c>
      <c r="L20" s="239">
        <v>63550</v>
      </c>
      <c r="P20" s="135"/>
    </row>
    <row r="21" spans="1:16" x14ac:dyDescent="0.2">
      <c r="A21" s="132"/>
      <c r="B21" s="132" t="s">
        <v>161</v>
      </c>
      <c r="C21" s="132"/>
      <c r="D21" s="132"/>
      <c r="E21" s="132"/>
      <c r="F21" s="132"/>
      <c r="G21" s="132"/>
      <c r="H21" s="132"/>
      <c r="I21" s="132"/>
      <c r="J21" s="132"/>
      <c r="K21" s="238" t="s">
        <v>264</v>
      </c>
      <c r="L21" s="239">
        <v>63550</v>
      </c>
      <c r="P21" s="135"/>
    </row>
    <row r="22" spans="1:16" ht="12.75" customHeight="1" x14ac:dyDescent="0.2">
      <c r="A22" s="132"/>
      <c r="B22" s="132" t="s">
        <v>162</v>
      </c>
      <c r="C22" s="132"/>
      <c r="D22" s="132"/>
      <c r="E22" s="132"/>
      <c r="F22" s="132"/>
      <c r="G22" s="132"/>
      <c r="H22" s="132"/>
      <c r="I22" s="132"/>
      <c r="J22" s="132"/>
      <c r="K22" s="238" t="s">
        <v>191</v>
      </c>
      <c r="L22" s="239">
        <v>59470</v>
      </c>
      <c r="P22" s="135"/>
    </row>
    <row r="23" spans="1:16" x14ac:dyDescent="0.2">
      <c r="A23" s="132"/>
      <c r="B23" s="132" t="s">
        <v>163</v>
      </c>
      <c r="C23" s="132"/>
      <c r="D23" s="132"/>
      <c r="E23" s="132"/>
      <c r="F23" s="132"/>
      <c r="G23" s="132"/>
      <c r="H23" s="132"/>
      <c r="I23" s="132"/>
      <c r="J23" s="132"/>
      <c r="K23" s="238" t="s">
        <v>197</v>
      </c>
      <c r="L23" s="239">
        <v>59470</v>
      </c>
      <c r="P23" s="135"/>
    </row>
    <row r="24" spans="1:16" x14ac:dyDescent="0.2">
      <c r="A24" s="132"/>
      <c r="B24" s="132" t="s">
        <v>164</v>
      </c>
      <c r="C24" s="132"/>
      <c r="D24" s="132"/>
      <c r="E24" s="132"/>
      <c r="F24" s="132"/>
      <c r="G24" s="132"/>
      <c r="H24" s="132"/>
      <c r="I24" s="132"/>
      <c r="J24" s="132"/>
      <c r="K24" s="238" t="s">
        <v>203</v>
      </c>
      <c r="L24" s="239">
        <v>63550</v>
      </c>
      <c r="P24" s="135"/>
    </row>
    <row r="25" spans="1:16" x14ac:dyDescent="0.2">
      <c r="A25" s="132"/>
      <c r="B25" s="132" t="s">
        <v>167</v>
      </c>
      <c r="C25" s="132"/>
      <c r="D25" s="132"/>
      <c r="E25" s="132"/>
      <c r="F25" s="132"/>
      <c r="G25" s="132"/>
      <c r="H25" s="132"/>
      <c r="I25" s="132"/>
      <c r="J25" s="132"/>
      <c r="K25" s="238" t="s">
        <v>251</v>
      </c>
      <c r="L25" s="239">
        <v>72030</v>
      </c>
      <c r="P25" s="135"/>
    </row>
    <row r="26" spans="1:16" x14ac:dyDescent="0.2">
      <c r="A26" s="132"/>
      <c r="B26" s="132" t="s">
        <v>168</v>
      </c>
      <c r="C26" s="132"/>
      <c r="D26" s="132"/>
      <c r="E26" s="132"/>
      <c r="F26" s="132"/>
      <c r="G26" s="132"/>
      <c r="H26" s="132"/>
      <c r="I26" s="132"/>
      <c r="J26" s="132"/>
      <c r="K26" s="238" t="s">
        <v>266</v>
      </c>
      <c r="L26" s="239">
        <v>59470</v>
      </c>
      <c r="P26" s="135"/>
    </row>
    <row r="27" spans="1:16" x14ac:dyDescent="0.2">
      <c r="A27" s="132"/>
      <c r="B27" s="132" t="s">
        <v>169</v>
      </c>
      <c r="C27" s="132"/>
      <c r="D27" s="132"/>
      <c r="E27" s="132"/>
      <c r="F27" s="132"/>
      <c r="G27" s="132"/>
      <c r="H27" s="132"/>
      <c r="I27" s="132"/>
      <c r="J27" s="132"/>
      <c r="K27" s="238" t="s">
        <v>272</v>
      </c>
      <c r="L27" s="239">
        <v>63550</v>
      </c>
      <c r="P27" s="135"/>
    </row>
    <row r="28" spans="1:16" ht="12.75" customHeight="1" x14ac:dyDescent="0.2">
      <c r="A28" s="132"/>
      <c r="B28" s="132" t="s">
        <v>170</v>
      </c>
      <c r="C28" s="132"/>
      <c r="D28" s="132"/>
      <c r="E28" s="132"/>
      <c r="F28" s="132"/>
      <c r="G28" s="132"/>
      <c r="H28" s="132"/>
      <c r="I28" s="132"/>
      <c r="J28" s="132"/>
      <c r="K28" s="238" t="s">
        <v>230</v>
      </c>
      <c r="L28" s="239">
        <v>67310</v>
      </c>
    </row>
    <row r="29" spans="1:16" ht="12.75" customHeight="1" x14ac:dyDescent="0.2">
      <c r="A29" s="132"/>
      <c r="B29" s="132" t="s">
        <v>165</v>
      </c>
      <c r="C29" s="132"/>
      <c r="D29" s="132"/>
      <c r="E29" s="132"/>
      <c r="F29" s="132"/>
      <c r="G29" s="132"/>
      <c r="H29" s="132"/>
      <c r="I29" s="132"/>
      <c r="J29" s="132"/>
      <c r="K29" s="238" t="s">
        <v>317</v>
      </c>
      <c r="L29" s="239">
        <v>72030</v>
      </c>
      <c r="P29" s="135"/>
    </row>
    <row r="30" spans="1:16" ht="12.75" customHeight="1" x14ac:dyDescent="0.2">
      <c r="A30" s="132"/>
      <c r="B30" s="132" t="s">
        <v>171</v>
      </c>
      <c r="C30" s="132"/>
      <c r="D30" s="132"/>
      <c r="E30" s="132"/>
      <c r="F30" s="132"/>
      <c r="G30" s="132"/>
      <c r="H30" s="132"/>
      <c r="I30" s="132"/>
      <c r="J30" s="132"/>
      <c r="K30" s="238" t="s">
        <v>200</v>
      </c>
      <c r="L30" s="239">
        <v>59470</v>
      </c>
      <c r="P30" s="135"/>
    </row>
    <row r="31" spans="1:16" ht="12.75" customHeight="1" x14ac:dyDescent="0.2">
      <c r="A31" s="132"/>
      <c r="B31" s="132" t="s">
        <v>179</v>
      </c>
      <c r="C31" s="132"/>
      <c r="D31" s="132"/>
      <c r="E31" s="132"/>
      <c r="F31" s="132"/>
      <c r="G31" s="132"/>
      <c r="H31" s="132"/>
      <c r="I31" s="132"/>
      <c r="J31" s="132"/>
      <c r="K31" s="238" t="s">
        <v>275</v>
      </c>
      <c r="L31" s="239">
        <v>59470</v>
      </c>
      <c r="P31" s="135"/>
    </row>
    <row r="32" spans="1:16" ht="12.75" customHeight="1" x14ac:dyDescent="0.2">
      <c r="A32" s="132"/>
      <c r="B32" s="132" t="s">
        <v>166</v>
      </c>
      <c r="C32" s="132"/>
      <c r="D32" s="132"/>
      <c r="E32" s="132"/>
      <c r="F32" s="132"/>
      <c r="G32" s="132"/>
      <c r="H32" s="132"/>
      <c r="I32" s="132"/>
      <c r="J32" s="132"/>
      <c r="K32" s="238" t="s">
        <v>332</v>
      </c>
      <c r="L32" s="239">
        <v>59470</v>
      </c>
      <c r="P32" s="135"/>
    </row>
    <row r="33" spans="1:16" ht="12.75" customHeight="1" x14ac:dyDescent="0.2">
      <c r="A33" s="132"/>
      <c r="B33" s="132" t="s">
        <v>315</v>
      </c>
      <c r="C33" s="132"/>
      <c r="D33" s="132"/>
      <c r="E33" s="132"/>
      <c r="F33" s="132"/>
      <c r="G33" s="132"/>
      <c r="H33" s="132"/>
      <c r="I33" s="132"/>
      <c r="J33" s="132"/>
      <c r="K33" s="238" t="s">
        <v>352</v>
      </c>
      <c r="L33" s="239">
        <v>59470</v>
      </c>
      <c r="P33" s="135"/>
    </row>
    <row r="34" spans="1:16" ht="12.75" customHeight="1" x14ac:dyDescent="0.2">
      <c r="A34" s="132"/>
      <c r="B34" s="132" t="s">
        <v>181</v>
      </c>
      <c r="C34" s="132"/>
      <c r="D34" s="132"/>
      <c r="E34" s="132"/>
      <c r="F34" s="132"/>
      <c r="G34" s="132"/>
      <c r="H34" s="132"/>
      <c r="I34" s="132"/>
      <c r="J34" s="132"/>
      <c r="K34" s="238" t="s">
        <v>232</v>
      </c>
      <c r="L34" s="239">
        <v>63550</v>
      </c>
      <c r="P34" s="135"/>
    </row>
    <row r="35" spans="1:16" x14ac:dyDescent="0.2">
      <c r="A35" s="132"/>
      <c r="B35" s="132" t="s">
        <v>172</v>
      </c>
      <c r="C35" s="132"/>
      <c r="D35" s="132"/>
      <c r="E35" s="132"/>
      <c r="F35" s="132"/>
      <c r="G35" s="132"/>
      <c r="H35" s="132"/>
      <c r="I35" s="132"/>
      <c r="J35" s="132"/>
      <c r="K35" s="238" t="s">
        <v>262</v>
      </c>
      <c r="L35" s="239">
        <v>72030</v>
      </c>
      <c r="P35" s="135"/>
    </row>
    <row r="36" spans="1:16" x14ac:dyDescent="0.2">
      <c r="A36" s="132"/>
      <c r="B36" s="132" t="s">
        <v>182</v>
      </c>
      <c r="C36" s="132"/>
      <c r="D36" s="132"/>
      <c r="E36" s="132"/>
      <c r="F36" s="132"/>
      <c r="G36" s="132"/>
      <c r="H36" s="132"/>
      <c r="I36" s="132"/>
      <c r="J36" s="132"/>
      <c r="K36" s="237" t="s">
        <v>357</v>
      </c>
      <c r="L36" s="240">
        <v>67310</v>
      </c>
      <c r="P36" s="135"/>
    </row>
    <row r="37" spans="1:16" x14ac:dyDescent="0.2">
      <c r="A37" s="132"/>
      <c r="B37" s="132" t="s">
        <v>183</v>
      </c>
      <c r="C37" s="132"/>
      <c r="D37" s="132"/>
      <c r="E37" s="132"/>
      <c r="F37" s="132"/>
      <c r="G37" s="132"/>
      <c r="H37" s="132"/>
      <c r="I37" s="132"/>
      <c r="J37" s="132"/>
      <c r="K37" s="237" t="s">
        <v>358</v>
      </c>
      <c r="L37" s="240">
        <v>67310</v>
      </c>
      <c r="P37" s="135"/>
    </row>
    <row r="38" spans="1:16" ht="12.75" customHeight="1" x14ac:dyDescent="0.2">
      <c r="A38" s="132"/>
      <c r="B38" s="132" t="s">
        <v>184</v>
      </c>
      <c r="C38" s="132"/>
      <c r="D38" s="132"/>
      <c r="E38" s="132"/>
      <c r="F38" s="132"/>
      <c r="G38" s="132"/>
      <c r="H38" s="132"/>
      <c r="I38" s="132"/>
      <c r="J38" s="132"/>
      <c r="K38" s="238" t="s">
        <v>198</v>
      </c>
      <c r="L38" s="239">
        <v>59470</v>
      </c>
      <c r="P38" s="135"/>
    </row>
    <row r="39" spans="1:16" ht="12.75" customHeight="1" x14ac:dyDescent="0.2">
      <c r="A39" s="132"/>
      <c r="B39" s="132" t="s">
        <v>173</v>
      </c>
      <c r="C39" s="132"/>
      <c r="D39" s="132"/>
      <c r="E39" s="132"/>
      <c r="F39" s="132"/>
      <c r="G39" s="132"/>
      <c r="H39" s="132"/>
      <c r="I39" s="132"/>
      <c r="J39" s="132"/>
      <c r="K39" s="238" t="s">
        <v>208</v>
      </c>
      <c r="L39" s="239">
        <v>63550</v>
      </c>
      <c r="P39" s="135"/>
    </row>
    <row r="40" spans="1:16" ht="12.75" customHeight="1" x14ac:dyDescent="0.2">
      <c r="A40" s="132"/>
      <c r="B40" s="132" t="s">
        <v>174</v>
      </c>
      <c r="C40" s="132"/>
      <c r="D40" s="132"/>
      <c r="E40" s="132"/>
      <c r="F40" s="132"/>
      <c r="G40" s="132"/>
      <c r="H40" s="132"/>
      <c r="I40" s="132"/>
      <c r="J40" s="132"/>
      <c r="K40" s="238" t="s">
        <v>248</v>
      </c>
      <c r="L40" s="239">
        <v>67310</v>
      </c>
      <c r="P40" s="135"/>
    </row>
    <row r="41" spans="1:16" ht="12.75" customHeight="1" x14ac:dyDescent="0.2">
      <c r="A41" s="132"/>
      <c r="B41" s="132" t="s">
        <v>175</v>
      </c>
      <c r="C41" s="132"/>
      <c r="D41" s="132"/>
      <c r="E41" s="132"/>
      <c r="F41" s="132"/>
      <c r="G41" s="132"/>
      <c r="H41" s="132"/>
      <c r="I41" s="132"/>
      <c r="J41" s="132"/>
      <c r="K41" s="238" t="s">
        <v>249</v>
      </c>
      <c r="L41" s="239">
        <v>67310</v>
      </c>
      <c r="P41" s="135"/>
    </row>
    <row r="42" spans="1:16" ht="12.75" customHeight="1" x14ac:dyDescent="0.2">
      <c r="A42" s="132"/>
      <c r="B42" s="132" t="s">
        <v>185</v>
      </c>
      <c r="C42" s="132"/>
      <c r="D42" s="132"/>
      <c r="E42" s="132"/>
      <c r="F42" s="132"/>
      <c r="G42" s="132"/>
      <c r="H42" s="132"/>
      <c r="I42" s="132"/>
      <c r="J42" s="132"/>
      <c r="K42" s="238" t="s">
        <v>333</v>
      </c>
      <c r="L42" s="239">
        <v>59470</v>
      </c>
      <c r="P42" s="135"/>
    </row>
    <row r="43" spans="1:16" x14ac:dyDescent="0.2">
      <c r="A43" s="132"/>
      <c r="B43" s="132" t="s">
        <v>186</v>
      </c>
      <c r="C43" s="132"/>
      <c r="D43" s="132"/>
      <c r="E43" s="132"/>
      <c r="F43" s="132"/>
      <c r="G43" s="132"/>
      <c r="H43" s="132"/>
      <c r="I43" s="132"/>
      <c r="J43" s="132"/>
      <c r="K43" s="238" t="s">
        <v>298</v>
      </c>
      <c r="L43" s="239">
        <v>59470</v>
      </c>
      <c r="P43" s="135"/>
    </row>
    <row r="44" spans="1:16" x14ac:dyDescent="0.2">
      <c r="A44" s="132"/>
      <c r="B44" s="132" t="s">
        <v>176</v>
      </c>
      <c r="C44" s="132"/>
      <c r="D44" s="132"/>
      <c r="E44" s="132"/>
      <c r="F44" s="132"/>
      <c r="G44" s="132"/>
      <c r="H44" s="132"/>
      <c r="I44" s="132"/>
      <c r="J44" s="132"/>
      <c r="K44" s="237" t="s">
        <v>359</v>
      </c>
      <c r="L44" s="241">
        <v>59470</v>
      </c>
      <c r="P44" s="135"/>
    </row>
    <row r="45" spans="1:16" x14ac:dyDescent="0.2">
      <c r="A45" s="132"/>
      <c r="B45" t="s">
        <v>177</v>
      </c>
      <c r="D45" s="132"/>
      <c r="E45" s="132"/>
      <c r="F45" s="132"/>
      <c r="G45" s="132"/>
      <c r="H45" s="132"/>
      <c r="I45" s="132"/>
      <c r="J45" s="132"/>
      <c r="K45" s="238" t="s">
        <v>334</v>
      </c>
      <c r="L45" s="239">
        <v>63550</v>
      </c>
      <c r="P45" s="135"/>
    </row>
    <row r="46" spans="1:16" x14ac:dyDescent="0.2">
      <c r="A46" s="132"/>
      <c r="E46" s="132"/>
      <c r="F46" s="132"/>
      <c r="G46" s="132"/>
      <c r="H46" s="132"/>
      <c r="I46" s="132"/>
      <c r="J46" s="132"/>
      <c r="K46" s="238" t="s">
        <v>199</v>
      </c>
      <c r="L46" s="239">
        <v>59470</v>
      </c>
      <c r="P46" s="135"/>
    </row>
    <row r="47" spans="1:16" x14ac:dyDescent="0.2">
      <c r="A47" s="132"/>
      <c r="C47" s="132"/>
      <c r="D47" s="132"/>
      <c r="E47" s="132"/>
      <c r="F47" s="132"/>
      <c r="G47" s="132"/>
      <c r="H47" s="132"/>
      <c r="I47" s="132"/>
      <c r="J47" s="132"/>
      <c r="K47" s="238" t="s">
        <v>237</v>
      </c>
      <c r="L47" s="239">
        <v>67310</v>
      </c>
      <c r="P47" s="135"/>
    </row>
    <row r="48" spans="1:16" x14ac:dyDescent="0.2">
      <c r="B48" s="132"/>
      <c r="K48" s="238" t="s">
        <v>269</v>
      </c>
      <c r="L48" s="239">
        <v>72030</v>
      </c>
      <c r="P48" s="135"/>
    </row>
    <row r="49" spans="11:16" x14ac:dyDescent="0.2">
      <c r="K49" s="238" t="s">
        <v>253</v>
      </c>
      <c r="L49" s="239">
        <v>67310</v>
      </c>
      <c r="P49" s="135"/>
    </row>
    <row r="50" spans="11:16" x14ac:dyDescent="0.2">
      <c r="K50" s="238" t="s">
        <v>209</v>
      </c>
      <c r="L50" s="239">
        <v>63550</v>
      </c>
      <c r="P50" s="135"/>
    </row>
    <row r="51" spans="11:16" x14ac:dyDescent="0.2">
      <c r="K51" s="238" t="s">
        <v>210</v>
      </c>
      <c r="L51" s="239">
        <v>63550</v>
      </c>
      <c r="P51" s="135"/>
    </row>
    <row r="52" spans="11:16" x14ac:dyDescent="0.2">
      <c r="K52" s="238" t="s">
        <v>292</v>
      </c>
      <c r="L52" s="239">
        <v>67310</v>
      </c>
      <c r="P52" s="135"/>
    </row>
    <row r="53" spans="11:16" x14ac:dyDescent="0.2">
      <c r="K53" s="238" t="s">
        <v>211</v>
      </c>
      <c r="L53" s="239">
        <v>63550</v>
      </c>
      <c r="P53" s="135"/>
    </row>
    <row r="54" spans="11:16" x14ac:dyDescent="0.2">
      <c r="K54" s="238" t="s">
        <v>240</v>
      </c>
      <c r="L54" s="239">
        <v>67310</v>
      </c>
      <c r="P54" s="135"/>
    </row>
    <row r="55" spans="11:16" x14ac:dyDescent="0.2">
      <c r="K55" s="238" t="s">
        <v>335</v>
      </c>
      <c r="L55" s="239">
        <v>72030</v>
      </c>
      <c r="P55" s="135"/>
    </row>
    <row r="56" spans="11:16" x14ac:dyDescent="0.2">
      <c r="K56" s="238" t="s">
        <v>187</v>
      </c>
      <c r="L56" s="239">
        <v>72030</v>
      </c>
      <c r="P56" s="135"/>
    </row>
    <row r="57" spans="11:16" x14ac:dyDescent="0.2">
      <c r="K57" s="238" t="s">
        <v>336</v>
      </c>
      <c r="L57" s="239">
        <v>72030</v>
      </c>
      <c r="P57" s="135"/>
    </row>
    <row r="58" spans="11:16" x14ac:dyDescent="0.2">
      <c r="K58" s="238" t="s">
        <v>337</v>
      </c>
      <c r="L58" s="239">
        <v>72030</v>
      </c>
      <c r="P58" s="135"/>
    </row>
    <row r="59" spans="11:16" x14ac:dyDescent="0.2">
      <c r="K59" s="238" t="s">
        <v>299</v>
      </c>
      <c r="L59" s="239">
        <v>59470</v>
      </c>
      <c r="P59" s="135"/>
    </row>
    <row r="60" spans="11:16" x14ac:dyDescent="0.2">
      <c r="K60" s="238" t="s">
        <v>300</v>
      </c>
      <c r="L60" s="239">
        <v>59470</v>
      </c>
      <c r="P60" s="135"/>
    </row>
    <row r="61" spans="11:16" x14ac:dyDescent="0.2">
      <c r="K61" s="238" t="s">
        <v>227</v>
      </c>
      <c r="L61" s="239">
        <v>63550</v>
      </c>
      <c r="P61" s="135"/>
    </row>
    <row r="62" spans="11:16" x14ac:dyDescent="0.2">
      <c r="K62" s="238" t="s">
        <v>228</v>
      </c>
      <c r="L62" s="239">
        <v>63550</v>
      </c>
      <c r="P62" s="135"/>
    </row>
    <row r="63" spans="11:16" x14ac:dyDescent="0.2">
      <c r="K63" s="238" t="s">
        <v>223</v>
      </c>
      <c r="L63" s="239">
        <v>63550</v>
      </c>
      <c r="P63" s="135"/>
    </row>
    <row r="64" spans="11:16" x14ac:dyDescent="0.2">
      <c r="K64" s="238" t="s">
        <v>224</v>
      </c>
      <c r="L64" s="239">
        <v>63550</v>
      </c>
      <c r="P64" s="135"/>
    </row>
    <row r="65" spans="11:16" x14ac:dyDescent="0.2">
      <c r="K65" s="238" t="s">
        <v>225</v>
      </c>
      <c r="L65" s="239">
        <v>63550</v>
      </c>
      <c r="P65" s="135"/>
    </row>
    <row r="66" spans="11:16" x14ac:dyDescent="0.2">
      <c r="K66" s="238" t="s">
        <v>226</v>
      </c>
      <c r="L66" s="239">
        <v>63550</v>
      </c>
      <c r="P66" s="135"/>
    </row>
    <row r="67" spans="11:16" x14ac:dyDescent="0.2">
      <c r="K67" s="238" t="s">
        <v>219</v>
      </c>
      <c r="L67" s="239">
        <v>63550</v>
      </c>
      <c r="P67" s="135"/>
    </row>
    <row r="68" spans="11:16" x14ac:dyDescent="0.2">
      <c r="K68" s="238" t="s">
        <v>241</v>
      </c>
      <c r="L68" s="239">
        <v>67310</v>
      </c>
      <c r="P68" s="135"/>
    </row>
    <row r="69" spans="11:16" x14ac:dyDescent="0.2">
      <c r="K69" s="238" t="s">
        <v>254</v>
      </c>
      <c r="L69" s="239">
        <v>72030</v>
      </c>
    </row>
    <row r="70" spans="11:16" x14ac:dyDescent="0.2">
      <c r="K70" s="238" t="s">
        <v>293</v>
      </c>
      <c r="L70" s="239">
        <v>72030</v>
      </c>
      <c r="P70" s="135"/>
    </row>
    <row r="71" spans="11:16" x14ac:dyDescent="0.2">
      <c r="K71" s="238" t="s">
        <v>301</v>
      </c>
      <c r="L71" s="239">
        <v>72030</v>
      </c>
      <c r="P71" s="135"/>
    </row>
    <row r="72" spans="11:16" x14ac:dyDescent="0.2">
      <c r="K72" s="238" t="s">
        <v>242</v>
      </c>
      <c r="L72" s="239">
        <v>72030</v>
      </c>
      <c r="P72" s="135"/>
    </row>
    <row r="73" spans="11:16" x14ac:dyDescent="0.2">
      <c r="K73" s="238" t="s">
        <v>302</v>
      </c>
      <c r="L73" s="239">
        <v>67310</v>
      </c>
      <c r="P73" s="135"/>
    </row>
    <row r="74" spans="11:16" x14ac:dyDescent="0.2">
      <c r="K74" s="238" t="s">
        <v>303</v>
      </c>
      <c r="L74" s="239">
        <v>59470</v>
      </c>
      <c r="P74" s="135"/>
    </row>
    <row r="75" spans="11:16" x14ac:dyDescent="0.2">
      <c r="K75" s="238" t="s">
        <v>260</v>
      </c>
      <c r="L75" s="239">
        <v>63550</v>
      </c>
      <c r="P75" s="135"/>
    </row>
    <row r="76" spans="11:16" x14ac:dyDescent="0.2">
      <c r="K76" s="238" t="s">
        <v>250</v>
      </c>
      <c r="L76" s="239">
        <v>67310</v>
      </c>
      <c r="P76" s="135"/>
    </row>
    <row r="77" spans="11:16" x14ac:dyDescent="0.2">
      <c r="K77" s="238" t="s">
        <v>243</v>
      </c>
      <c r="L77" s="239">
        <v>72030</v>
      </c>
      <c r="P77" s="135"/>
    </row>
    <row r="78" spans="11:16" x14ac:dyDescent="0.2">
      <c r="K78" s="238" t="s">
        <v>304</v>
      </c>
      <c r="L78" s="239">
        <v>67310</v>
      </c>
      <c r="P78" s="135"/>
    </row>
    <row r="79" spans="11:16" x14ac:dyDescent="0.2">
      <c r="K79" s="238" t="s">
        <v>338</v>
      </c>
      <c r="L79" s="239">
        <v>59470</v>
      </c>
      <c r="P79" s="135"/>
    </row>
    <row r="80" spans="11:16" x14ac:dyDescent="0.2">
      <c r="K80" s="238" t="s">
        <v>276</v>
      </c>
      <c r="L80" s="239">
        <v>59470</v>
      </c>
      <c r="P80" s="135"/>
    </row>
    <row r="81" spans="11:16" x14ac:dyDescent="0.2">
      <c r="K81" s="238" t="s">
        <v>305</v>
      </c>
      <c r="L81" s="239">
        <v>63550</v>
      </c>
      <c r="P81" s="135"/>
    </row>
    <row r="82" spans="11:16" x14ac:dyDescent="0.2">
      <c r="K82" s="238" t="s">
        <v>306</v>
      </c>
      <c r="L82" s="239">
        <v>67310</v>
      </c>
      <c r="P82" s="135"/>
    </row>
    <row r="83" spans="11:16" x14ac:dyDescent="0.2">
      <c r="K83" s="238" t="s">
        <v>273</v>
      </c>
      <c r="L83" s="239">
        <v>67310</v>
      </c>
      <c r="P83" s="135"/>
    </row>
    <row r="84" spans="11:16" x14ac:dyDescent="0.2">
      <c r="K84" s="237" t="s">
        <v>360</v>
      </c>
      <c r="L84" s="241">
        <v>59470</v>
      </c>
      <c r="P84" s="135"/>
    </row>
    <row r="85" spans="11:16" x14ac:dyDescent="0.2">
      <c r="K85" s="238" t="s">
        <v>206</v>
      </c>
      <c r="L85" s="239">
        <v>63550</v>
      </c>
      <c r="P85" s="135"/>
    </row>
    <row r="86" spans="11:16" x14ac:dyDescent="0.2">
      <c r="K86" s="238" t="s">
        <v>207</v>
      </c>
      <c r="L86" s="239">
        <v>59470</v>
      </c>
      <c r="P86" s="135"/>
    </row>
    <row r="87" spans="11:16" x14ac:dyDescent="0.2">
      <c r="K87" s="238" t="s">
        <v>220</v>
      </c>
      <c r="L87" s="239">
        <v>63550</v>
      </c>
      <c r="P87" s="135"/>
    </row>
    <row r="88" spans="11:16" x14ac:dyDescent="0.2">
      <c r="K88" s="238" t="s">
        <v>259</v>
      </c>
      <c r="L88" s="239">
        <v>59470</v>
      </c>
      <c r="P88" s="135"/>
    </row>
    <row r="89" spans="11:16" x14ac:dyDescent="0.2">
      <c r="K89" s="238" t="s">
        <v>307</v>
      </c>
      <c r="L89" s="239">
        <v>59470</v>
      </c>
      <c r="P89" s="135"/>
    </row>
    <row r="90" spans="11:16" x14ac:dyDescent="0.2">
      <c r="K90" s="238" t="s">
        <v>212</v>
      </c>
      <c r="L90" s="239">
        <v>72030</v>
      </c>
      <c r="P90" s="135"/>
    </row>
    <row r="91" spans="11:16" x14ac:dyDescent="0.2">
      <c r="K91" s="238" t="s">
        <v>339</v>
      </c>
      <c r="L91" s="239">
        <v>67310</v>
      </c>
      <c r="P91" s="135"/>
    </row>
    <row r="92" spans="11:16" x14ac:dyDescent="0.2">
      <c r="K92" s="238" t="s">
        <v>192</v>
      </c>
      <c r="L92" s="239">
        <v>72030</v>
      </c>
      <c r="P92" s="135"/>
    </row>
    <row r="93" spans="11:16" x14ac:dyDescent="0.2">
      <c r="K93" s="238" t="s">
        <v>308</v>
      </c>
      <c r="L93" s="239">
        <v>67310</v>
      </c>
      <c r="P93" s="135"/>
    </row>
    <row r="94" spans="11:16" x14ac:dyDescent="0.2">
      <c r="K94" s="238" t="s">
        <v>340</v>
      </c>
      <c r="L94" s="239">
        <v>72030</v>
      </c>
      <c r="P94" s="135"/>
    </row>
    <row r="95" spans="11:16" x14ac:dyDescent="0.2">
      <c r="K95" s="238" t="s">
        <v>245</v>
      </c>
      <c r="L95" s="239">
        <v>67310</v>
      </c>
      <c r="P95" s="135"/>
    </row>
    <row r="96" spans="11:16" x14ac:dyDescent="0.2">
      <c r="K96" s="238" t="s">
        <v>341</v>
      </c>
      <c r="L96" s="239">
        <v>72030</v>
      </c>
      <c r="P96" s="135"/>
    </row>
    <row r="97" spans="11:16" x14ac:dyDescent="0.2">
      <c r="K97" s="238" t="s">
        <v>213</v>
      </c>
      <c r="L97" s="239">
        <v>67310</v>
      </c>
      <c r="P97" s="135"/>
    </row>
    <row r="98" spans="11:16" x14ac:dyDescent="0.2">
      <c r="K98" s="238" t="s">
        <v>214</v>
      </c>
      <c r="L98" s="239">
        <v>63550</v>
      </c>
      <c r="P98" s="135"/>
    </row>
    <row r="99" spans="11:16" x14ac:dyDescent="0.2">
      <c r="K99" s="238" t="s">
        <v>246</v>
      </c>
      <c r="L99" s="239">
        <v>67310</v>
      </c>
      <c r="P99" s="135"/>
    </row>
    <row r="100" spans="11:16" x14ac:dyDescent="0.2">
      <c r="K100" s="237" t="s">
        <v>361</v>
      </c>
      <c r="L100" s="241">
        <v>67310</v>
      </c>
      <c r="P100" s="135"/>
    </row>
    <row r="101" spans="11:16" x14ac:dyDescent="0.2">
      <c r="K101" s="238" t="s">
        <v>195</v>
      </c>
      <c r="L101" s="239">
        <v>59470</v>
      </c>
    </row>
    <row r="102" spans="11:16" x14ac:dyDescent="0.2">
      <c r="K102" s="238" t="s">
        <v>309</v>
      </c>
      <c r="L102" s="239">
        <v>72030</v>
      </c>
    </row>
    <row r="103" spans="11:16" x14ac:dyDescent="0.2">
      <c r="K103" s="238" t="s">
        <v>229</v>
      </c>
      <c r="L103" s="239">
        <v>63550</v>
      </c>
      <c r="P103" s="135"/>
    </row>
    <row r="104" spans="11:16" x14ac:dyDescent="0.2">
      <c r="K104" s="238" t="s">
        <v>233</v>
      </c>
      <c r="L104" s="239">
        <v>67310</v>
      </c>
      <c r="P104" s="135"/>
    </row>
    <row r="105" spans="11:16" x14ac:dyDescent="0.2">
      <c r="K105" s="238" t="s">
        <v>342</v>
      </c>
      <c r="L105" s="239">
        <v>67310</v>
      </c>
      <c r="P105" s="135"/>
    </row>
    <row r="106" spans="11:16" x14ac:dyDescent="0.2">
      <c r="K106" s="238" t="s">
        <v>255</v>
      </c>
      <c r="L106" s="239">
        <v>67310</v>
      </c>
      <c r="P106" s="135"/>
    </row>
    <row r="107" spans="11:16" x14ac:dyDescent="0.2">
      <c r="K107" s="238" t="s">
        <v>343</v>
      </c>
      <c r="L107" s="239">
        <v>67310</v>
      </c>
      <c r="P107" s="135"/>
    </row>
    <row r="108" spans="11:16" x14ac:dyDescent="0.2">
      <c r="K108" s="238" t="s">
        <v>244</v>
      </c>
      <c r="L108" s="239">
        <v>67310</v>
      </c>
      <c r="P108" s="135"/>
    </row>
    <row r="109" spans="11:16" x14ac:dyDescent="0.2">
      <c r="K109" s="238" t="s">
        <v>188</v>
      </c>
      <c r="L109" s="239">
        <v>63550</v>
      </c>
      <c r="P109" s="135"/>
    </row>
    <row r="110" spans="11:16" x14ac:dyDescent="0.2">
      <c r="K110" s="238" t="s">
        <v>344</v>
      </c>
      <c r="L110" s="239">
        <v>67310</v>
      </c>
      <c r="P110" s="135"/>
    </row>
    <row r="111" spans="11:16" x14ac:dyDescent="0.2">
      <c r="K111" s="238" t="s">
        <v>196</v>
      </c>
      <c r="L111" s="239">
        <v>67310</v>
      </c>
      <c r="P111" s="135"/>
    </row>
    <row r="112" spans="11:16" x14ac:dyDescent="0.2">
      <c r="K112" s="238" t="s">
        <v>263</v>
      </c>
      <c r="L112" s="239">
        <v>67310</v>
      </c>
      <c r="P112" s="135"/>
    </row>
    <row r="113" spans="11:16" x14ac:dyDescent="0.2">
      <c r="K113" s="238" t="s">
        <v>189</v>
      </c>
      <c r="L113" s="239">
        <v>72030</v>
      </c>
      <c r="P113" s="135"/>
    </row>
    <row r="114" spans="11:16" x14ac:dyDescent="0.2">
      <c r="K114" s="238" t="s">
        <v>353</v>
      </c>
      <c r="L114" s="239">
        <v>72030</v>
      </c>
      <c r="P114" s="135"/>
    </row>
    <row r="115" spans="11:16" x14ac:dyDescent="0.2">
      <c r="K115" s="238" t="s">
        <v>252</v>
      </c>
      <c r="L115" s="239">
        <v>67310</v>
      </c>
      <c r="P115" s="135"/>
    </row>
    <row r="116" spans="11:16" x14ac:dyDescent="0.2">
      <c r="K116" s="238" t="s">
        <v>215</v>
      </c>
      <c r="L116" s="239">
        <v>63550</v>
      </c>
      <c r="P116" s="135"/>
    </row>
    <row r="117" spans="11:16" x14ac:dyDescent="0.2">
      <c r="K117" s="238" t="s">
        <v>294</v>
      </c>
      <c r="L117" s="239">
        <v>72030</v>
      </c>
      <c r="P117" s="135"/>
    </row>
    <row r="118" spans="11:16" x14ac:dyDescent="0.2">
      <c r="K118" s="238" t="s">
        <v>318</v>
      </c>
      <c r="L118" s="239">
        <v>63550</v>
      </c>
      <c r="P118" s="135"/>
    </row>
    <row r="119" spans="11:16" x14ac:dyDescent="0.2">
      <c r="K119" s="238" t="s">
        <v>234</v>
      </c>
      <c r="L119" s="239">
        <v>72030</v>
      </c>
      <c r="P119" s="135"/>
    </row>
    <row r="120" spans="11:16" x14ac:dyDescent="0.2">
      <c r="K120" s="238" t="s">
        <v>319</v>
      </c>
      <c r="L120" s="239">
        <v>67310</v>
      </c>
      <c r="P120" s="135"/>
    </row>
    <row r="121" spans="11:16" x14ac:dyDescent="0.2">
      <c r="K121" s="238" t="s">
        <v>320</v>
      </c>
      <c r="L121" s="239">
        <v>72030</v>
      </c>
      <c r="P121" s="135"/>
    </row>
    <row r="122" spans="11:16" x14ac:dyDescent="0.2">
      <c r="K122" s="238" t="s">
        <v>321</v>
      </c>
      <c r="L122" s="239">
        <v>63550</v>
      </c>
      <c r="P122" s="135"/>
    </row>
    <row r="123" spans="11:16" x14ac:dyDescent="0.2">
      <c r="K123" s="238" t="s">
        <v>257</v>
      </c>
      <c r="L123" s="239">
        <v>72030</v>
      </c>
      <c r="P123" s="135"/>
    </row>
    <row r="124" spans="11:16" x14ac:dyDescent="0.2">
      <c r="K124" s="238" t="s">
        <v>235</v>
      </c>
      <c r="L124" s="239">
        <v>72030</v>
      </c>
      <c r="P124" s="135"/>
    </row>
    <row r="125" spans="11:16" x14ac:dyDescent="0.2">
      <c r="K125" s="238" t="s">
        <v>310</v>
      </c>
      <c r="L125" s="239">
        <v>67310</v>
      </c>
      <c r="P125" s="135"/>
    </row>
    <row r="126" spans="11:16" x14ac:dyDescent="0.2">
      <c r="K126" s="238" t="s">
        <v>345</v>
      </c>
      <c r="L126" s="239">
        <v>67310</v>
      </c>
      <c r="P126" s="135"/>
    </row>
    <row r="127" spans="11:16" x14ac:dyDescent="0.2">
      <c r="K127" s="238" t="s">
        <v>217</v>
      </c>
      <c r="L127" s="239">
        <v>72030</v>
      </c>
      <c r="P127" s="135"/>
    </row>
    <row r="128" spans="11:16" x14ac:dyDescent="0.2">
      <c r="K128" s="238" t="s">
        <v>216</v>
      </c>
      <c r="L128" s="239">
        <v>67310</v>
      </c>
      <c r="P128" s="135"/>
    </row>
    <row r="129" spans="11:17" x14ac:dyDescent="0.2">
      <c r="K129" s="238" t="s">
        <v>277</v>
      </c>
      <c r="L129" s="239">
        <v>63550</v>
      </c>
      <c r="P129" s="135"/>
    </row>
    <row r="130" spans="11:17" x14ac:dyDescent="0.2">
      <c r="K130" s="238" t="s">
        <v>231</v>
      </c>
      <c r="L130" s="239">
        <v>67310</v>
      </c>
      <c r="P130" s="135"/>
    </row>
    <row r="131" spans="11:17" x14ac:dyDescent="0.2">
      <c r="K131" s="238" t="s">
        <v>236</v>
      </c>
      <c r="L131" s="239">
        <v>63550</v>
      </c>
      <c r="P131" s="135"/>
    </row>
    <row r="132" spans="11:17" x14ac:dyDescent="0.2">
      <c r="K132" s="238" t="s">
        <v>261</v>
      </c>
      <c r="L132" s="239">
        <v>59470</v>
      </c>
      <c r="O132" s="135"/>
      <c r="P132" s="135"/>
      <c r="Q132" s="135"/>
    </row>
    <row r="133" spans="11:17" x14ac:dyDescent="0.2">
      <c r="K133" s="238" t="s">
        <v>222</v>
      </c>
      <c r="L133" s="239">
        <v>63550</v>
      </c>
      <c r="O133" s="135"/>
      <c r="P133" s="135"/>
      <c r="Q133" s="135"/>
    </row>
    <row r="134" spans="11:17" x14ac:dyDescent="0.2">
      <c r="K134" s="238" t="s">
        <v>221</v>
      </c>
      <c r="L134" s="239">
        <v>63550</v>
      </c>
      <c r="O134" s="135"/>
      <c r="P134" s="135"/>
      <c r="Q134" s="135"/>
    </row>
    <row r="135" spans="11:17" x14ac:dyDescent="0.2">
      <c r="K135" s="238" t="s">
        <v>204</v>
      </c>
      <c r="L135" s="239">
        <v>59470</v>
      </c>
      <c r="O135" s="135"/>
      <c r="P135" s="135"/>
      <c r="Q135" s="135"/>
    </row>
    <row r="136" spans="11:17" x14ac:dyDescent="0.2">
      <c r="K136" s="237" t="s">
        <v>362</v>
      </c>
      <c r="L136" s="241">
        <v>63550</v>
      </c>
      <c r="O136" s="135"/>
      <c r="P136" s="135"/>
      <c r="Q136" s="135"/>
    </row>
    <row r="137" spans="11:17" x14ac:dyDescent="0.2">
      <c r="K137" s="238" t="s">
        <v>291</v>
      </c>
      <c r="L137" s="239">
        <v>67310</v>
      </c>
      <c r="O137" s="135"/>
      <c r="P137" s="135"/>
      <c r="Q137" s="135"/>
    </row>
    <row r="138" spans="11:17" x14ac:dyDescent="0.2">
      <c r="K138" s="238" t="s">
        <v>270</v>
      </c>
      <c r="L138" s="239">
        <v>72030</v>
      </c>
      <c r="O138" s="135"/>
      <c r="P138" s="135"/>
      <c r="Q138" s="135"/>
    </row>
    <row r="139" spans="11:17" x14ac:dyDescent="0.2">
      <c r="K139" s="238" t="s">
        <v>202</v>
      </c>
      <c r="L139" s="239">
        <v>59470</v>
      </c>
      <c r="O139" s="135"/>
      <c r="P139" s="135"/>
      <c r="Q139" s="135"/>
    </row>
    <row r="140" spans="11:17" x14ac:dyDescent="0.2">
      <c r="K140" s="238" t="s">
        <v>346</v>
      </c>
      <c r="L140" s="239">
        <v>63550</v>
      </c>
    </row>
    <row r="141" spans="11:17" x14ac:dyDescent="0.2">
      <c r="K141" s="237" t="s">
        <v>363</v>
      </c>
      <c r="L141" s="241">
        <v>67310</v>
      </c>
    </row>
    <row r="142" spans="11:17" x14ac:dyDescent="0.2">
      <c r="K142" s="238" t="s">
        <v>278</v>
      </c>
      <c r="L142" s="239">
        <v>67310</v>
      </c>
    </row>
    <row r="143" spans="11:17" x14ac:dyDescent="0.2">
      <c r="K143" s="238" t="s">
        <v>295</v>
      </c>
      <c r="L143" s="239">
        <v>72030</v>
      </c>
    </row>
    <row r="144" spans="11:17" x14ac:dyDescent="0.2">
      <c r="K144" s="238" t="s">
        <v>311</v>
      </c>
      <c r="L144" s="239">
        <v>67310</v>
      </c>
    </row>
    <row r="145" spans="11:12" x14ac:dyDescent="0.2">
      <c r="K145" s="238" t="s">
        <v>247</v>
      </c>
      <c r="L145" s="239">
        <v>67310</v>
      </c>
    </row>
    <row r="146" spans="11:12" x14ac:dyDescent="0.2">
      <c r="K146" s="238" t="s">
        <v>265</v>
      </c>
      <c r="L146" s="239">
        <v>63550</v>
      </c>
    </row>
    <row r="147" spans="11:12" x14ac:dyDescent="0.2">
      <c r="K147" s="238" t="s">
        <v>256</v>
      </c>
      <c r="L147" s="239">
        <v>67310</v>
      </c>
    </row>
    <row r="148" spans="11:12" x14ac:dyDescent="0.2">
      <c r="K148" s="237" t="s">
        <v>364</v>
      </c>
      <c r="L148" s="241">
        <v>59470</v>
      </c>
    </row>
    <row r="149" spans="11:12" x14ac:dyDescent="0.2">
      <c r="K149" s="238" t="s">
        <v>347</v>
      </c>
      <c r="L149" s="239">
        <v>67310</v>
      </c>
    </row>
    <row r="150" spans="11:12" x14ac:dyDescent="0.2">
      <c r="K150" s="238" t="s">
        <v>274</v>
      </c>
      <c r="L150" s="239">
        <v>63550</v>
      </c>
    </row>
    <row r="151" spans="11:12" x14ac:dyDescent="0.2">
      <c r="K151" s="238" t="s">
        <v>193</v>
      </c>
      <c r="L151" s="239">
        <v>59470</v>
      </c>
    </row>
    <row r="152" spans="11:12" x14ac:dyDescent="0.2">
      <c r="K152" s="238" t="s">
        <v>312</v>
      </c>
      <c r="L152" s="239">
        <v>67310</v>
      </c>
    </row>
    <row r="153" spans="11:12" x14ac:dyDescent="0.2">
      <c r="K153" s="238" t="s">
        <v>348</v>
      </c>
      <c r="L153" s="239">
        <v>67310</v>
      </c>
    </row>
    <row r="154" spans="11:12" x14ac:dyDescent="0.2">
      <c r="K154" s="238" t="s">
        <v>190</v>
      </c>
      <c r="L154" s="239">
        <v>72030</v>
      </c>
    </row>
    <row r="155" spans="11:12" x14ac:dyDescent="0.2">
      <c r="K155" s="238" t="s">
        <v>194</v>
      </c>
      <c r="L155" s="239">
        <v>72030</v>
      </c>
    </row>
    <row r="156" spans="11:12" x14ac:dyDescent="0.2">
      <c r="K156" s="238" t="s">
        <v>349</v>
      </c>
      <c r="L156" s="239">
        <v>72030</v>
      </c>
    </row>
    <row r="157" spans="11:12" x14ac:dyDescent="0.2">
      <c r="K157" s="238" t="s">
        <v>350</v>
      </c>
      <c r="L157" s="239">
        <v>72030</v>
      </c>
    </row>
    <row r="158" spans="11:12" x14ac:dyDescent="0.2">
      <c r="K158" s="238" t="s">
        <v>351</v>
      </c>
      <c r="L158" s="239">
        <v>72030</v>
      </c>
    </row>
    <row r="159" spans="11:12" x14ac:dyDescent="0.2">
      <c r="K159" s="238" t="s">
        <v>313</v>
      </c>
      <c r="L159" s="239">
        <v>72030</v>
      </c>
    </row>
    <row r="160" spans="11:12" x14ac:dyDescent="0.2">
      <c r="K160" s="237" t="s">
        <v>365</v>
      </c>
      <c r="L160" s="239">
        <v>72030</v>
      </c>
    </row>
    <row r="161" spans="11:12" x14ac:dyDescent="0.2">
      <c r="K161" s="238" t="s">
        <v>258</v>
      </c>
      <c r="L161" s="239">
        <v>63550</v>
      </c>
    </row>
    <row r="162" spans="11:12" x14ac:dyDescent="0.2">
      <c r="K162" s="212"/>
      <c r="L162" s="135"/>
    </row>
    <row r="163" spans="11:12" x14ac:dyDescent="0.2">
      <c r="K163" s="211"/>
      <c r="L163" s="135"/>
    </row>
    <row r="164" spans="11:12" x14ac:dyDescent="0.2">
      <c r="K164" s="212"/>
      <c r="L164" s="135"/>
    </row>
    <row r="165" spans="11:12" x14ac:dyDescent="0.2">
      <c r="K165" s="212"/>
      <c r="L165" s="135"/>
    </row>
    <row r="166" spans="11:12" x14ac:dyDescent="0.2">
      <c r="K166" s="211"/>
      <c r="L166" s="135"/>
    </row>
    <row r="167" spans="11:12" x14ac:dyDescent="0.2">
      <c r="K167" s="211"/>
      <c r="L167" s="135"/>
    </row>
    <row r="168" spans="11:12" x14ac:dyDescent="0.2">
      <c r="K168" s="211"/>
      <c r="L168" s="135"/>
    </row>
    <row r="169" spans="11:12" x14ac:dyDescent="0.2">
      <c r="K169" s="211"/>
      <c r="L169" s="135"/>
    </row>
    <row r="170" spans="11:12" x14ac:dyDescent="0.2">
      <c r="K170" s="211"/>
      <c r="L170" s="135"/>
    </row>
    <row r="171" spans="11:12" x14ac:dyDescent="0.2">
      <c r="K171" s="211"/>
      <c r="L171" s="135"/>
    </row>
    <row r="172" spans="11:12" x14ac:dyDescent="0.2">
      <c r="K172" s="211"/>
      <c r="L172" s="135"/>
    </row>
  </sheetData>
  <sheetProtection algorithmName="SHA-512" hashValue="2nWKyHtOcGCaJEme257S6bRmtd5wgzrDA3SUX3hnt3Sk8ZfC4E5vzNdN/hRirfbb/7PVBBT4MWS2jFrfdYe0tw==" saltValue="0SOCwd+xiBbp9vKgBd1P5g==" spinCount="100000" sheet="1" objects="1" scenarios="1"/>
  <sortState xmlns:xlrd2="http://schemas.microsoft.com/office/spreadsheetml/2017/richdata2" ref="P5:P129">
    <sortCondition ref="P5"/>
  </sortState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7C74C1554E4E4AB0B10A75D4DE50C3" ma:contentTypeVersion="3" ma:contentTypeDescription="Criar um novo documento." ma:contentTypeScope="" ma:versionID="c47db28ef953dd73fd0a7f7da773a42e">
  <xsd:schema xmlns:xsd="http://www.w3.org/2001/XMLSchema" xmlns:xs="http://www.w3.org/2001/XMLSchema" xmlns:p="http://schemas.microsoft.com/office/2006/metadata/properties" xmlns:ns2="b69778b4-d95f-4c03-9f74-7954e0af069a" targetNamespace="http://schemas.microsoft.com/office/2006/metadata/properties" ma:root="true" ma:fieldsID="f4d2913a8836d8f4a5435135156463d6" ns2:_="">
    <xsd:import namespace="b69778b4-d95f-4c03-9f74-7954e0af0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778b4-d95f-4c03-9f74-7954e0af0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700C78-2690-4EFF-93E1-284CDD09A266}"/>
</file>

<file path=customXml/itemProps2.xml><?xml version="1.0" encoding="utf-8"?>
<ds:datastoreItem xmlns:ds="http://schemas.openxmlformats.org/officeDocument/2006/customXml" ds:itemID="{BE8C7A17-7675-4136-9AD9-6C55B5C784D6}"/>
</file>

<file path=customXml/itemProps3.xml><?xml version="1.0" encoding="utf-8"?>
<ds:datastoreItem xmlns:ds="http://schemas.openxmlformats.org/officeDocument/2006/customXml" ds:itemID="{32CA86F8-BB14-4200-9F99-3570447AA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IEFP</cp:lastModifiedBy>
  <cp:lastPrinted>2022-04-22T15:00:17Z</cp:lastPrinted>
  <dcterms:created xsi:type="dcterms:W3CDTF">1996-10-08T23:32:33Z</dcterms:created>
  <dcterms:modified xsi:type="dcterms:W3CDTF">2026-01-26T16:36:43Z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0x010100E77C74C1554E4E4AB0B10A75D4DE50C3</vt:lpwstr>
  </property>
</Properties>
</file>